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8 LUIS\"/>
    </mc:Choice>
  </mc:AlternateContent>
  <bookViews>
    <workbookView xWindow="-108" yWindow="-108" windowWidth="23256" windowHeight="13896" activeTab="0"/>
  </bookViews>
  <sheets>
    <sheet name="CATALOGO" sheetId="2" r:id="rId3"/>
  </sheets>
  <definedNames>
    <definedName name="_xlnm._FilterDatabase" localSheetId="0" hidden="1">CATALOGO!$A$16:$G$349</definedName>
    <definedName name="area" localSheetId="0">#REF!</definedName>
    <definedName name="area">#REF!</definedName>
    <definedName name="_xlnm.Print_Area" localSheetId="0">CATALOGO!$A$1:$G$403</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<sst xmlns="http://schemas.openxmlformats.org/spreadsheetml/2006/main" count="1015" uniqueCount="562">
  <si>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</si>
  <si>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</si>
  <si>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</si>
  <si>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</si>
  <si>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</si>
  <si>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</si>
  <si>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</si>
  <si>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</si>
  <si>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</si>
  <si>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</si>
  <si>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</si>
  <si>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</si>
  <si>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</si>
  <si>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</si>
  <si>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</si>
  <si>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</si>
  <si>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</si>
  <si>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</si>
  <si>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</si>
  <si>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</si>
  <si>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</si>
  <si>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</si>
  <si>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</si>
  <si>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</si>
  <si>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</si>
  <si>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</si>
  <si>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</si>
  <si>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</si>
  <si>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</si>
  <si>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</si>
  <si>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</si>
  <si>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</si>
  <si>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</si>
  <si>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</si>
  <si>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</si>
  <si>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</si>
  <si>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</si>
  <si>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</si>
  <si>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</si>
  <si>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</si>
  <si>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</si>
  <si>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</si>
  <si>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</si>
  <si>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</si>
  <si>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</si>
  <si>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</si>
  <si>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</si>
  <si>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</si>
  <si>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</si>
  <si>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</si>
  <si>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</si>
  <si>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</si>
  <si>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</si>
  <si>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</si>
  <si>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</si>
  <si>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</si>
  <si>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</si>
  <si>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</si>
  <si>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</si>
  <si>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</si>
  <si>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</si>
  <si>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</si>
  <si>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</si>
  <si>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</si>
  <si>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</si>
  <si>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</si>
  <si>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</si>
  <si>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</si>
  <si>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</si>
  <si>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</si>
  <si>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</si>
  <si>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</si>
  <si>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</si>
  <si>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</si>
  <si>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</si>
  <si>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</si>
  <si>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</si>
  <si>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</si>
  <si>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</si>
  <si>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</si>
  <si>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</si>
  <si>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</si>
  <si>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</si>
  <si>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</si>
  <si>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</si>
  <si>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</si>
  <si>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</si>
  <si>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</si>
  <si>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</si>
  <si>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</si>
  <si>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</si>
  <si>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</si>
  <si>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</si>
  <si>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</si>
  <si>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</si>
  <si>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</si>
  <si>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</si>
  <si>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</si>
  <si>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</si>
  <si>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</si>
  <si>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</si>
  <si>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</si>
  <si>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</si>
  <si>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</si>
  <si>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</si>
  <si>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</si>
  <si>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</si>
  <si>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</si>
  <si>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</si>
  <si>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</si>
  <si>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</si>
  <si>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</si>
  <si>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</si>
  <si>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</si>
  <si>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</si>
  <si>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</si>
  <si>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</si>
  <si>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</si>
  <si>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</si>
  <si>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</si>
  <si>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</si>
  <si>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</si>
  <si>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</si>
  <si>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</si>
  <si>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</si>
  <si>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</si>
  <si>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</si>
  <si>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</si>
  <si>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</si>
  <si>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</si>
  <si>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</si>
  <si>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</si>
  <si>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</si>
  <si>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</si>
  <si>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</si>
  <si>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</si>
  <si>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</si>
  <si>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</si>
  <si>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</si>
  <si>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</si>
  <si>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</si>
  <si>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</si>
  <si>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</si>
  <si>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</si>
  <si>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</si>
  <si>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</si>
  <si>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</si>
  <si>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</si>
  <si>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</si>
  <si>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</si>
  <si>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</si>
  <si>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</si>
  <si>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</si>
  <si>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</si>
  <si>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</si>
  <si>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</si>
  <si>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</si>
  <si>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</si>
  <si>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</si>
  <si>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</si>
  <si>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</si>
  <si>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</si>
  <si>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</si>
  <si>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</si>
  <si>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</si>
  <si>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</si>
  <si>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</si>
  <si>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</si>
  <si>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</si>
  <si>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</si>
  <si>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</si>
  <si>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</si>
  <si>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</si>
  <si>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</si>
  <si>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</si>
  <si>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</si>
  <si>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</si>
  <si>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</si>
  <si>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</si>
  <si>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</si>
  <si>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</si>
  <si>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</si>
  <si>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</si>
  <si>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</si>
  <si>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</si>
  <si>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</si>
  <si>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</si>
  <si>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</si>
  <si>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</si>
  <si>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</si>
  <si>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</si>
  <si>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</si>
  <si>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</si>
  <si>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</si>
  <si>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</si>
  <si>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</si>
  <si>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</si>
  <si>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</si>
  <si>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</si>
  <si>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</si>
  <si>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</si>
  <si>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</si>
  <si>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</si>
  <si>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</si>
  <si>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</si>
  <si>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</si>
  <si>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</si>
  <si>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</si>
  <si>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</si>
  <si>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</si>
  <si>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</si>
  <si>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</si>
  <si>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</si>
  <si>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</si>
  <si>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</si>
  <si>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</si>
  <si>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</si>
  <si>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</si>
  <si>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</si>
  <si>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</si>
  <si>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</si>
  <si>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</si>
  <si>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</si>
  <si>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</si>
  <si>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</si>
  <si>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</si>
  <si>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</si>
  <si>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</si>
  <si>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</si>
  <si>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</si>
  <si>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</si>
  <si>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</si>
  <si>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</si>
  <si>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PEDRAPLÉN A BASE DE PIEDRA DE BANCO PRODUCTO DE TRITURACIÓN, CRIBADA CON DIÁMETROS DE 3" A 30", PARA FORMACIÓN DE FILTRO (CAPA ROMPEDORA), INCLUYE: MEDIDO EN SECCIÓN, BAJADO A LA CEPA Y ACOMODO DEL MATERIAL POR MEDIOS MECÁNICOS, EQUIPO, MANO DE OBRA Y HERRAMIENTA NECESARIOS. (NORMA S.C.T. N-CTR-CAR-1-01-019/23)</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</si>
  <si>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</si>
  <si>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</si>
  <si>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</si>
  <si>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</si>
  <si>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</si>
  <si>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</si>
  <si>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</si>
  <si>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</si>
  <si>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</si>
  <si>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</si>
  <si>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</si>
  <si>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</si>
  <si>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</si>
  <si>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</si>
  <si>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</si>
  <si>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</si>
  <si>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</si>
  <si>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</si>
  <si>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</si>
  <si>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</si>
  <si>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</si>
  <si>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</si>
  <si>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</si>
  <si>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</si>
  <si>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</si>
  <si>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</si>
  <si>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</si>
  <si>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</si>
  <si>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</si>
  <si>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</si>
  <si>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</si>
  <si>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</si>
  <si>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</si>
  <si>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</si>
  <si>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</si>
  <si>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</si>
  <si>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</si>
  <si>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</si>
  <si>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</si>
  <si>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</si>
  <si>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</si>
  <si>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</si>
  <si>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</si>
  <si>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</si>
  <si>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</si>
  <si>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</si>
  <si>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</si>
  <si>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</si>
  <si>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</si>
  <si>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</si>
  <si>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</si>
  <si>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</si>
  <si>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</si>
  <si>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</si>
  <si>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</si>
  <si>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</si>
  <si>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</si>
  <si>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</si>
  <si>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</si>
  <si>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</si>
  <si>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</si>
  <si>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</si>
  <si>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</si>
  <si>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</si>
  <si>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</si>
  <si>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</si>
  <si>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</si>
  <si>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</si>
  <si>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</si>
  <si>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</si>
  <si>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</si>
  <si>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</si>
  <si>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</si>
  <si>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</si>
  <si>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</si>
  <si>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</si>
  <si>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</si>
  <si>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</si>
  <si>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</si>
  <si>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</si>
  <si>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</si>
  <si>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</si>
  <si>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</si>
  <si>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</si>
  <si>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</si>
  <si>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</si>
  <si>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</si>
  <si>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</si>
  <si>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</si>
  <si>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</si>
  <si>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</si>
  <si>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</si>
  <si>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</si>
  <si>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</si>
  <si>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</si>
  <si>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</si>
  <si>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</si>
  <si>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</si>
  <si>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</si>
  <si>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</si>
  <si>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</si>
  <si>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</si>
  <si>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</si>
  <si>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</si>
  <si>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</si>
  <si>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</si>
  <si>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</si>
  <si>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</si>
  <si>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</si>
  <si>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</si>
  <si>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</si>
  <si>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</si>
  <si>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</si>
  <si>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</si>
  <si>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</si>
  <si>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</si>
  <si>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</si>
  <si>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</si>
  <si>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</si>
  <si>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</si>
  <si>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</si>
  <si>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</si>
  <si>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</si>
  <si>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</si>
  <si>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</si>
  <si>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</si>
  <si>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</si>
  <si>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</si>
  <si>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</si>
  <si>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</si>
  <si>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</si>
  <si>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</si>
  <si>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</si>
  <si>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</si>
  <si>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</si>
  <si>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</si>
  <si>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</si>
  <si>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</si>
  <si>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</si>
  <si>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</si>
  <si>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</si>
  <si>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</si>
  <si>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</si>
  <si>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</si>
  <si>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</si>
  <si>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</si>
  <si>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</si>
  <si>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</si>
  <si>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</si>
  <si>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</si>
  <si>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</si>
  <si>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</si>
  <si>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</si>
  <si>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</si>
  <si>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</si>
  <si>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</si>
  <si>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</si>
  <si>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</si>
  <si>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</si>
  <si>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</si>
  <si>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</si>
  <si>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</si>
  <si>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</si>
  <si>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</si>
  <si>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</si>
  <si>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</si>
  <si>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</si>
  <si>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</si>
  <si>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</si>
  <si>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</si>
  <si>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</si>
  <si>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</si>
  <si>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</si>
  <si>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</si>
  <si>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</si>
  <si>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</si>
  <si>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</si>
  <si>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</si>
  <si>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</si>
  <si>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</si>
  <si>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</si>
  <si>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</si>
  <si>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</si>
  <si>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</si>
  <si>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</si>
  <si>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SIOP-E-PAV-OB-LP-0158-2026</t>
  </si>
  <si>
    <t>Construcción de Av. Federación, de la carretera estatal código 544 a la rampa de acceso al puente vehicular "Amado Nervo", del km.  14+204 al 14+299,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</si>
  <si>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</si>
  <si>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</si>
  <si>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</si>
  <si>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</si>
  <si>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</si>
  <si>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</si>
  <si>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</si>
  <si>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</si>
  <si>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</si>
  <si>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</si>
  <si>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</si>
  <si>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</si>
  <si>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</si>
  <si>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</si>
  <si>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</si>
  <si>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</si>
  <si>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</si>
  <si>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</si>
  <si>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</si>
  <si>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</si>
  <si>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</si>
  <si>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</si>
  <si>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</si>
  <si>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</si>
  <si>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</si>
  <si>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</si>
  <si>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</si>
  <si>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</si>
  <si>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</si>
  <si>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</si>
  <si>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</si>
  <si>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</si>
  <si>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</si>
  <si>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</si>
  <si>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</si>
  <si>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</si>
  <si>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</si>
  <si>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</si>
  <si>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</si>
  <si>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</si>
  <si>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</si>
  <si>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</si>
  <si>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</si>
  <si>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</si>
  <si>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</si>
  <si>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</si>
  <si>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</si>
  <si>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</si>
  <si>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</si>
  <si>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</si>
  <si>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</si>
  <si>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</si>
  <si>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</si>
  <si>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</si>
  <si>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</si>
  <si>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</si>
  <si>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</si>
  <si>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</si>
  <si>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</si>
  <si>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</si>
  <si>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</si>
  <si>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</si>
  <si>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</si>
  <si>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</si>
  <si>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</si>
  <si>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</si>
  <si>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</si>
  <si>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</si>
  <si>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</si>
  <si>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</si>
  <si>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</si>
  <si>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</si>
  <si>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</si>
  <si>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</si>
  <si>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</si>
  <si>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</si>
  <si>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</si>
  <si>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</si>
  <si>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</si>
  <si>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</si>
  <si>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</si>
  <si>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</si>
  <si>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</si>
  <si>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</si>
  <si>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</si>
  <si>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</si>
  <si>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</si>
  <si>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</si>
  <si>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</si>
  <si>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</si>
  <si>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</si>
  <si>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</si>
  <si>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</si>
  <si>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</si>
  <si>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</si>
  <si>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</si>
  <si>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</si>
  <si>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</si>
  <si>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</si>
  <si>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</si>
  <si>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</si>
  <si>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</si>
  <si>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</si>
  <si>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</si>
  <si>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</si>
  <si>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</si>
  <si>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</si>
  <si>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</si>
  <si>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</si>
  <si>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</si>
  <si>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</si>
  <si>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</si>
  <si>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</si>
  <si>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</si>
  <si>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</si>
  <si>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</si>
  <si>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</si>
  <si>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</si>
  <si>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</si>
  <si>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</si>
  <si>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</si>
  <si>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</si>
  <si>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</si>
  <si>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</si>
  <si>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</si>
  <si>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</si>
  <si>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</si>
  <si>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</si>
  <si>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</si>
  <si>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</si>
  <si>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</si>
  <si>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</si>
  <si>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</si>
  <si>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SIOP-289</t>
  </si>
  <si>
    <t>SIOP-290</t>
  </si>
  <si>
    <t>SIOP-291</t>
  </si>
  <si>
    <t>SIOP-292</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</si>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</sst>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9">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8" fontId="9" fillId="0" borderId="0" xfId="26" applyNumberFormat="1" applyFont="1" applyAlignment="1">
      <alignmen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43" fontId="5" fillId="0" borderId="0" xfId="26" applyFont="1" applyAlignment="1">
      <alignment horizontal="center" vertical="center"/>
    </xf>
    <xf numFmtId="43" fontId="18" fillId="0" borderId="0" xfId="26" applyFont="1" applyAlignment="1">
      <alignment vertical="top"/>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11"/>
  <sheetViews>
    <sheetView showGridLines="0" showZeros="0" tabSelected="1" view="pageBreakPreview" zoomScaleNormal="100" zoomScaleSheetLayoutView="100" workbookViewId="0" topLeftCell="A1"/>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8" width="14.1428571428571" style="66" bestFit="1" customWidth="1"/>
    <col min="9" max="16384" width="9.14285714285714" style="5"/>
  </cols>
  <sheetData>
    <row r="1" spans="1:7" ht="14.4">
      <c r="A1" s="3"/>
      <c r="B1" s="1" t="s">
        <v>11</v>
      </c>
      <c r="C1" s="86" t="s">
        <v>26</v>
      </c>
      <c r="D1" s="87"/>
      <c r="E1" s="87"/>
      <c r="F1" s="88"/>
      <c r="G1" s="4"/>
    </row>
    <row r="2" spans="1:7" ht="14.4">
      <c r="A2" s="6"/>
      <c r="B2" s="2" t="s">
        <v>12</v>
      </c>
      <c r="C2" s="7"/>
      <c r="D2" s="8"/>
      <c r="E2" s="8"/>
      <c r="F2" s="9"/>
      <c r="G2" s="10"/>
    </row>
    <row r="3" spans="1:7" ht="33.75" customHeight="1">
      <c r="A3" s="6"/>
      <c r="B3" s="35" t="s">
        <v>24</v>
      </c>
      <c r="C3" s="93" t="s">
        <v>419</v>
      </c>
      <c r="D3" s="94"/>
      <c r="E3" s="94"/>
      <c r="F3" s="95"/>
      <c r="G3" s="10"/>
    </row>
    <row r="4" spans="1:7" ht="12.75" customHeight="1">
      <c r="A4" s="6"/>
      <c r="B4" s="84"/>
      <c r="C4" s="93"/>
      <c r="D4" s="94"/>
      <c r="E4" s="94"/>
      <c r="F4" s="95"/>
      <c r="G4" s="10"/>
    </row>
    <row r="5" spans="1:7" ht="18.75" customHeight="1" thickBot="1">
      <c r="A5" s="6"/>
      <c r="B5" s="85"/>
      <c r="C5" s="96"/>
      <c r="D5" s="97"/>
      <c r="E5" s="97"/>
      <c r="F5" s="98"/>
      <c r="G5" s="10"/>
    </row>
    <row r="6" spans="1:7" ht="13.5" customHeight="1">
      <c r="A6" s="6"/>
      <c r="B6" s="11" t="s">
        <v>0</v>
      </c>
      <c r="C6" s="89" t="s">
        <v>19</v>
      </c>
      <c r="D6" s="90"/>
      <c r="E6" s="90"/>
      <c r="F6" s="12"/>
      <c r="G6" s="10"/>
    </row>
    <row r="7" spans="1:7" ht="14.4">
      <c r="A7" s="6"/>
      <c r="B7" s="102" t="s">
        <v>420</v>
      </c>
      <c r="C7" s="91" t="s">
        <v>20</v>
      </c>
      <c r="D7" s="92"/>
      <c r="E7" s="92"/>
      <c r="F7" s="13"/>
      <c r="G7" s="10"/>
    </row>
    <row r="8" spans="1:7" ht="17.25" customHeight="1">
      <c r="A8" s="6"/>
      <c r="B8" s="102"/>
      <c r="C8" s="91" t="s">
        <v>1</v>
      </c>
      <c r="D8" s="92"/>
      <c r="E8" s="92"/>
      <c r="F8" s="14"/>
      <c r="G8" s="10"/>
    </row>
    <row r="9" spans="1:7" ht="14.25" customHeight="1" thickBot="1">
      <c r="A9" s="6"/>
      <c r="B9" s="103"/>
      <c r="C9" s="100" t="s">
        <v>13</v>
      </c>
      <c r="D9" s="101"/>
      <c r="E9" s="101"/>
      <c r="F9" s="15"/>
      <c r="G9" s="16"/>
    </row>
    <row r="10" spans="1:7" ht="17.25" customHeight="1">
      <c r="A10" s="6"/>
      <c r="B10" s="17" t="s">
        <v>15</v>
      </c>
      <c r="C10" s="86" t="s">
        <v>16</v>
      </c>
      <c r="D10" s="87"/>
      <c r="E10" s="87"/>
      <c r="F10" s="88"/>
      <c r="G10" s="36" t="s">
        <v>25</v>
      </c>
    </row>
    <row r="11" spans="1:7" ht="14.4">
      <c r="A11" s="6"/>
      <c r="B11" s="104"/>
      <c r="C11" s="18">
        <v>0</v>
      </c>
      <c r="D11" s="19"/>
      <c r="E11" s="19"/>
      <c r="F11" s="20"/>
      <c r="G11" s="21" t="s">
        <v>216</v>
      </c>
    </row>
    <row r="12" spans="1:7" ht="15.75" customHeight="1" thickBot="1">
      <c r="A12" s="22"/>
      <c r="B12" s="105"/>
      <c r="C12" s="23"/>
      <c r="D12" s="24"/>
      <c r="E12" s="24"/>
      <c r="F12" s="25"/>
      <c r="G12" s="26"/>
    </row>
    <row r="13" spans="4:4" ht="15" thickBot="1">
      <c r="D13" s="27"/>
    </row>
    <row r="14" spans="1:7" ht="15.75" customHeight="1" thickBot="1">
      <c r="A14" s="106" t="s">
        <v>21</v>
      </c>
      <c r="B14" s="107"/>
      <c r="C14" s="107"/>
      <c r="D14" s="107"/>
      <c r="E14" s="107"/>
      <c r="F14" s="107"/>
      <c r="G14" s="108"/>
    </row>
    <row r="15" spans="1:7" ht="15" thickBot="1">
      <c r="A15" s="28"/>
      <c r="B15" s="28"/>
      <c r="C15" s="28"/>
      <c r="D15" s="28"/>
      <c r="E15" s="28"/>
      <c r="F15" s="28"/>
      <c r="G15" s="28"/>
    </row>
    <row r="16" spans="1:8" s="33" customFormat="1" ht="29.4" thickBot="1">
      <c r="A16" s="29" t="s">
        <v>2</v>
      </c>
      <c r="B16" s="30" t="s">
        <v>3</v>
      </c>
      <c r="C16" s="30" t="s">
        <v>4</v>
      </c>
      <c r="D16" s="30" t="s">
        <v>5</v>
      </c>
      <c r="E16" s="31" t="s">
        <v>17</v>
      </c>
      <c r="F16" s="31" t="s">
        <v>18</v>
      </c>
      <c r="G16" s="32" t="s">
        <v>6</v>
      </c>
      <c r="H16" s="76"/>
    </row>
    <row r="17" spans="1:7" ht="43.5" customHeight="1">
      <c r="A17" s="38"/>
      <c r="B17" s="39" t="str">
        <f>+B7</f>
        <v>Construcción de Av. Federación, de la carretera estatal código 544 a la rampa de acceso al puente vehicular "Amado Nervo", del km.  14+204 al 14+299, en el municipio de Puerto Vallarta, Jalisco.</v>
      </c>
      <c r="C17" s="40"/>
      <c r="D17" s="41"/>
      <c r="E17" s="42"/>
      <c r="F17" s="43"/>
      <c r="G17" s="81">
        <f>G18+G27+G33+G45+G98+G136+G152+G162+G177+G206+G232+G243+G247+G301+G335+G345</f>
        <v>0</v>
      </c>
    </row>
    <row r="18" spans="1:7" ht="14.4">
      <c r="A18" s="44" t="s">
        <v>14</v>
      </c>
      <c r="B18" s="69" t="s">
        <v>38</v>
      </c>
      <c r="C18" s="46"/>
      <c r="D18" s="47"/>
      <c r="E18" s="67"/>
      <c r="F18" s="48"/>
      <c r="G18" s="49">
        <f>SUM(G19:G26)</f>
        <v>0</v>
      </c>
    </row>
    <row r="19" spans="1:7" ht="51">
      <c r="A19" s="109" t="s">
        <v>421</v>
      </c>
      <c r="B19" s="110" t="s">
        <v>217</v>
      </c>
      <c r="C19" s="111" t="s">
        <v>218</v>
      </c>
      <c r="D19" s="112">
        <v>0.24</v>
      </c>
      <c r="E19" s="70"/>
      <c r="F19" s="111" t="str" cm="1">
        <f t="array" ref="F19">+numtext(E19)</f>
        <v>CERO PESOS 00/100 M.N.</v>
      </c>
      <c r="G19" s="113">
        <f>+ROUND(E19*D19,2)</f>
        <v>0</v>
      </c>
    </row>
    <row r="20" spans="1:7" ht="91.8">
      <c r="A20" s="109" t="s">
        <v>33</v>
      </c>
      <c r="B20" s="110" t="s">
        <v>219</v>
      </c>
      <c r="C20" s="111" t="s">
        <v>28</v>
      </c>
      <c r="D20" s="112">
        <v>3</v>
      </c>
      <c r="E20" s="70"/>
      <c r="F20" s="111" t="str" cm="1">
        <f t="array" ref="F20">+numtext(E20)</f>
        <v>CERO PESOS 00/100 M.N.</v>
      </c>
      <c r="G20" s="113">
        <f t="shared" si="0" ref="G20:G26">+ROUND(E20*D20,2)</f>
        <v>0</v>
      </c>
    </row>
    <row r="21" spans="1:7" ht="122.4">
      <c r="A21" s="109" t="s">
        <v>422</v>
      </c>
      <c r="B21" s="110" t="s">
        <v>220</v>
      </c>
      <c r="C21" s="111" t="s">
        <v>28</v>
      </c>
      <c r="D21" s="112">
        <v>4</v>
      </c>
      <c r="E21" s="70"/>
      <c r="F21" s="111" t="str" cm="1">
        <f t="array" ref="F21">+numtext(E21)</f>
        <v>CERO PESOS 00/100 M.N.</v>
      </c>
      <c r="G21" s="113">
        <f t="shared" si="0"/>
        <v>0</v>
      </c>
    </row>
    <row r="22" spans="1:7" ht="40.8">
      <c r="A22" s="109" t="s">
        <v>423</v>
      </c>
      <c r="B22" s="110" t="s">
        <v>221</v>
      </c>
      <c r="C22" s="111" t="s">
        <v>29</v>
      </c>
      <c r="D22" s="112">
        <v>1.43</v>
      </c>
      <c r="E22" s="70"/>
      <c r="F22" s="111" t="str" cm="1">
        <f t="array" ref="F22">+numtext(E22)</f>
        <v>CERO PESOS 00/100 M.N.</v>
      </c>
      <c r="G22" s="113">
        <f t="shared" si="0"/>
        <v>0</v>
      </c>
    </row>
    <row r="23" spans="1:7" ht="30.6">
      <c r="A23" s="109" t="s">
        <v>424</v>
      </c>
      <c r="B23" s="110" t="s">
        <v>222</v>
      </c>
      <c r="C23" s="111" t="s">
        <v>29</v>
      </c>
      <c r="D23" s="112">
        <v>4.28</v>
      </c>
      <c r="E23" s="70"/>
      <c r="F23" s="111" t="str" cm="1">
        <f t="array" ref="F23">+numtext(E23)</f>
        <v>CERO PESOS 00/100 M.N.</v>
      </c>
      <c r="G23" s="113">
        <f t="shared" si="0"/>
        <v>0</v>
      </c>
    </row>
    <row r="24" spans="1:7" ht="40.8">
      <c r="A24" s="109" t="s">
        <v>425</v>
      </c>
      <c r="B24" s="110" t="s">
        <v>223</v>
      </c>
      <c r="C24" s="111" t="s">
        <v>29</v>
      </c>
      <c r="D24" s="112">
        <v>6.41</v>
      </c>
      <c r="E24" s="70"/>
      <c r="F24" s="111" t="str" cm="1">
        <f t="array" ref="F24">+numtext(E24)</f>
        <v>CERO PESOS 00/100 M.N.</v>
      </c>
      <c r="G24" s="113">
        <f t="shared" si="0"/>
        <v>0</v>
      </c>
    </row>
    <row r="25" spans="1:7" ht="30.6">
      <c r="A25" s="109" t="s">
        <v>426</v>
      </c>
      <c r="B25" s="110" t="s">
        <v>224</v>
      </c>
      <c r="C25" s="111" t="s">
        <v>29</v>
      </c>
      <c r="D25" s="112">
        <v>12.12</v>
      </c>
      <c r="E25" s="70"/>
      <c r="F25" s="111" t="str" cm="1">
        <f t="array" ref="F25">+numtext(E25)</f>
        <v>CERO PESOS 00/100 M.N.</v>
      </c>
      <c r="G25" s="113">
        <f t="shared" si="0"/>
        <v>0</v>
      </c>
    </row>
    <row r="26" spans="1:7" ht="40.8">
      <c r="A26" s="109" t="s">
        <v>41</v>
      </c>
      <c r="B26" s="110" t="s">
        <v>225</v>
      </c>
      <c r="C26" s="111" t="s">
        <v>37</v>
      </c>
      <c r="D26" s="112">
        <v>60.60</v>
      </c>
      <c r="E26" s="70"/>
      <c r="F26" s="111" t="str" cm="1">
        <f t="array" ref="F26">+numtext(E26)</f>
        <v>CERO PESOS 00/100 M.N.</v>
      </c>
      <c r="G26" s="113">
        <f t="shared" si="0"/>
        <v>0</v>
      </c>
    </row>
    <row r="27" spans="1:7" ht="14.4">
      <c r="A27" s="114" t="s">
        <v>32</v>
      </c>
      <c r="B27" s="115" t="s">
        <v>226</v>
      </c>
      <c r="C27" s="116"/>
      <c r="D27" s="117"/>
      <c r="E27" s="67"/>
      <c r="F27" s="118"/>
      <c r="G27" s="119">
        <f>SUM(G28:G32)</f>
        <v>0</v>
      </c>
    </row>
    <row r="28" spans="1:7" ht="40.8">
      <c r="A28" s="109" t="s">
        <v>42</v>
      </c>
      <c r="B28" s="110" t="s">
        <v>227</v>
      </c>
      <c r="C28" s="111" t="s">
        <v>29</v>
      </c>
      <c r="D28" s="112">
        <v>570</v>
      </c>
      <c r="E28" s="70"/>
      <c r="F28" s="111" t="str" cm="1">
        <f t="array" ref="F28">+numtext(E28)</f>
        <v>CERO PESOS 00/100 M.N.</v>
      </c>
      <c r="G28" s="113">
        <f t="shared" si="1" ref="G28:G32">+ROUND(E28*D28,2)</f>
        <v>0</v>
      </c>
    </row>
    <row r="29" spans="1:7" ht="30.6">
      <c r="A29" s="109" t="s">
        <v>43</v>
      </c>
      <c r="B29" s="110" t="s">
        <v>228</v>
      </c>
      <c r="C29" s="111" t="s">
        <v>29</v>
      </c>
      <c r="D29" s="112">
        <v>905.20</v>
      </c>
      <c r="E29" s="70"/>
      <c r="F29" s="111" t="str" cm="1">
        <f t="array" ref="F29">+numtext(E29)</f>
        <v>CERO PESOS 00/100 M.N.</v>
      </c>
      <c r="G29" s="113">
        <f t="shared" si="1"/>
        <v>0</v>
      </c>
    </row>
    <row r="30" spans="1:7" ht="30.6">
      <c r="A30" s="109" t="s">
        <v>427</v>
      </c>
      <c r="B30" s="110" t="s">
        <v>229</v>
      </c>
      <c r="C30" s="111" t="s">
        <v>29</v>
      </c>
      <c r="D30" s="112">
        <v>1475.20</v>
      </c>
      <c r="E30" s="70"/>
      <c r="F30" s="111" t="str" cm="1">
        <f t="array" ref="F30">+numtext(E30)</f>
        <v>CERO PESOS 00/100 M.N.</v>
      </c>
      <c r="G30" s="113">
        <f t="shared" si="1"/>
        <v>0</v>
      </c>
    </row>
    <row r="31" spans="1:7" ht="30.6">
      <c r="A31" s="109" t="s">
        <v>44</v>
      </c>
      <c r="B31" s="110" t="s">
        <v>224</v>
      </c>
      <c r="C31" s="111" t="s">
        <v>29</v>
      </c>
      <c r="D31" s="112">
        <v>1475.20</v>
      </c>
      <c r="E31" s="70"/>
      <c r="F31" s="111" t="str" cm="1">
        <f t="array" ref="F31">+numtext(E31)</f>
        <v>CERO PESOS 00/100 M.N.</v>
      </c>
      <c r="G31" s="113">
        <f t="shared" si="1"/>
        <v>0</v>
      </c>
    </row>
    <row r="32" spans="1:7" ht="40.8">
      <c r="A32" s="109" t="s">
        <v>45</v>
      </c>
      <c r="B32" s="110" t="s">
        <v>225</v>
      </c>
      <c r="C32" s="111" t="s">
        <v>37</v>
      </c>
      <c r="D32" s="112">
        <v>7376</v>
      </c>
      <c r="E32" s="70"/>
      <c r="F32" s="111" t="str" cm="1">
        <f t="array" ref="F32">+numtext(E32)</f>
        <v>CERO PESOS 00/100 M.N.</v>
      </c>
      <c r="G32" s="113">
        <f t="shared" si="1"/>
        <v>0</v>
      </c>
    </row>
    <row r="33" spans="1:7" ht="14.4">
      <c r="A33" s="114" t="s">
        <v>40</v>
      </c>
      <c r="B33" s="115" t="s">
        <v>230</v>
      </c>
      <c r="C33" s="116"/>
      <c r="D33" s="117"/>
      <c r="E33" s="67"/>
      <c r="F33" s="118"/>
      <c r="G33" s="119">
        <f>SUM(G34:G44)</f>
        <v>0</v>
      </c>
    </row>
    <row r="34" spans="1:7" ht="40.8">
      <c r="A34" s="109" t="s">
        <v>46</v>
      </c>
      <c r="B34" s="110" t="s">
        <v>231</v>
      </c>
      <c r="C34" s="111" t="s">
        <v>23</v>
      </c>
      <c r="D34" s="112">
        <v>1605.50</v>
      </c>
      <c r="E34" s="70"/>
      <c r="F34" s="111" t="str" cm="1">
        <f t="array" ref="F34">+numtext(E34)</f>
        <v>CERO PESOS 00/100 M.N.</v>
      </c>
      <c r="G34" s="113">
        <f t="shared" si="2" ref="G34:G44">+ROUND(E34*D34,2)</f>
        <v>0</v>
      </c>
    </row>
    <row r="35" spans="1:7" ht="71.4">
      <c r="A35" s="109" t="s">
        <v>47</v>
      </c>
      <c r="B35" s="110" t="s">
        <v>232</v>
      </c>
      <c r="C35" s="111" t="s">
        <v>29</v>
      </c>
      <c r="D35" s="112">
        <v>321.1</v>
      </c>
      <c r="E35" s="70"/>
      <c r="F35" s="111" t="str" cm="1">
        <f t="array" ref="F35">+numtext(E35)</f>
        <v>CERO PESOS 00/100 M.N.</v>
      </c>
      <c r="G35" s="113">
        <f t="shared" si="2"/>
        <v>0</v>
      </c>
    </row>
    <row r="36" spans="1:7" ht="61.2">
      <c r="A36" s="109" t="s">
        <v>48</v>
      </c>
      <c r="B36" s="110" t="s">
        <v>233</v>
      </c>
      <c r="C36" s="111" t="s">
        <v>29</v>
      </c>
      <c r="D36" s="112">
        <v>1272.70</v>
      </c>
      <c r="E36" s="70"/>
      <c r="F36" s="111" t="str" cm="1">
        <f t="array" ref="F36">+numtext(E36)</f>
        <v>CERO PESOS 00/100 M.N.</v>
      </c>
      <c r="G36" s="113">
        <f t="shared" si="2"/>
        <v>0</v>
      </c>
    </row>
    <row r="37" spans="1:7" ht="71.4">
      <c r="A37" s="109" t="s">
        <v>49</v>
      </c>
      <c r="B37" s="110" t="s">
        <v>234</v>
      </c>
      <c r="C37" s="111" t="s">
        <v>29</v>
      </c>
      <c r="D37" s="112">
        <v>504.10</v>
      </c>
      <c r="E37" s="70"/>
      <c r="F37" s="111" t="str" cm="1">
        <f t="array" ref="F37">+numtext(E37)</f>
        <v>CERO PESOS 00/100 M.N.</v>
      </c>
      <c r="G37" s="113">
        <f t="shared" si="2"/>
        <v>0</v>
      </c>
    </row>
    <row r="38" spans="1:7" ht="40.8">
      <c r="A38" s="109" t="s">
        <v>50</v>
      </c>
      <c r="B38" s="110" t="s">
        <v>235</v>
      </c>
      <c r="C38" s="111" t="s">
        <v>23</v>
      </c>
      <c r="D38" s="112">
        <v>1605.50</v>
      </c>
      <c r="E38" s="70"/>
      <c r="F38" s="111" t="str" cm="1">
        <f t="array" ref="F38">+numtext(E38)</f>
        <v>CERO PESOS 00/100 M.N.</v>
      </c>
      <c r="G38" s="113">
        <f t="shared" si="2"/>
        <v>0</v>
      </c>
    </row>
    <row r="39" spans="1:7" ht="71.4">
      <c r="A39" s="109" t="s">
        <v>428</v>
      </c>
      <c r="B39" s="110" t="s">
        <v>236</v>
      </c>
      <c r="C39" s="111" t="s">
        <v>29</v>
      </c>
      <c r="D39" s="112">
        <v>458.10</v>
      </c>
      <c r="E39" s="70"/>
      <c r="F39" s="111" t="str" cm="1">
        <f t="array" ref="F39">+numtext(E39)</f>
        <v>CERO PESOS 00/100 M.N.</v>
      </c>
      <c r="G39" s="113">
        <f t="shared" si="2"/>
        <v>0</v>
      </c>
    </row>
    <row r="40" spans="1:7" ht="51">
      <c r="A40" s="109" t="s">
        <v>429</v>
      </c>
      <c r="B40" s="110" t="s">
        <v>237</v>
      </c>
      <c r="C40" s="111" t="s">
        <v>29</v>
      </c>
      <c r="D40" s="112">
        <v>210</v>
      </c>
      <c r="E40" s="70"/>
      <c r="F40" s="111" t="str" cm="1">
        <f t="array" ref="F40">+numtext(E40)</f>
        <v>CERO PESOS 00/100 M.N.</v>
      </c>
      <c r="G40" s="113">
        <f t="shared" si="2"/>
        <v>0</v>
      </c>
    </row>
    <row r="41" spans="1:7" ht="51">
      <c r="A41" s="109" t="s">
        <v>430</v>
      </c>
      <c r="B41" s="110" t="s">
        <v>34</v>
      </c>
      <c r="C41" s="111" t="s">
        <v>29</v>
      </c>
      <c r="D41" s="112">
        <v>327</v>
      </c>
      <c r="E41" s="70"/>
      <c r="F41" s="111" t="str" cm="1">
        <f t="array" ref="F41">+numtext(E41)</f>
        <v>CERO PESOS 00/100 M.N.</v>
      </c>
      <c r="G41" s="113">
        <f t="shared" si="2"/>
        <v>0</v>
      </c>
    </row>
    <row r="42" spans="1:7" ht="61.2">
      <c r="A42" s="109" t="s">
        <v>431</v>
      </c>
      <c r="B42" s="110" t="s">
        <v>238</v>
      </c>
      <c r="C42" s="111" t="s">
        <v>29</v>
      </c>
      <c r="D42" s="112">
        <v>197.40</v>
      </c>
      <c r="E42" s="70"/>
      <c r="F42" s="111" t="str" cm="1">
        <f t="array" ref="F42">+numtext(E42)</f>
        <v>CERO PESOS 00/100 M.N.</v>
      </c>
      <c r="G42" s="113">
        <f t="shared" si="2"/>
        <v>0</v>
      </c>
    </row>
    <row r="43" spans="1:7" ht="40.8">
      <c r="A43" s="109" t="s">
        <v>432</v>
      </c>
      <c r="B43" s="110" t="s">
        <v>239</v>
      </c>
      <c r="C43" s="111" t="s">
        <v>29</v>
      </c>
      <c r="D43" s="112">
        <v>84.60</v>
      </c>
      <c r="E43" s="70"/>
      <c r="F43" s="111" t="str" cm="1">
        <f t="array" ref="F43">+numtext(E43)</f>
        <v>CERO PESOS 00/100 M.N.</v>
      </c>
      <c r="G43" s="113">
        <f t="shared" si="2"/>
        <v>0</v>
      </c>
    </row>
    <row r="44" spans="1:7" ht="132.6">
      <c r="A44" s="109" t="s">
        <v>433</v>
      </c>
      <c r="B44" s="110" t="s">
        <v>240</v>
      </c>
      <c r="C44" s="111" t="s">
        <v>23</v>
      </c>
      <c r="D44" s="112">
        <v>1605.50</v>
      </c>
      <c r="E44" s="70"/>
      <c r="F44" s="111" t="str" cm="1">
        <f t="array" ref="F44">+numtext(E44)</f>
        <v>CERO PESOS 00/100 M.N.</v>
      </c>
      <c r="G44" s="113">
        <f t="shared" si="2"/>
        <v>0</v>
      </c>
    </row>
    <row r="45" spans="1:7" ht="14.4">
      <c r="A45" s="114" t="s">
        <v>241</v>
      </c>
      <c r="B45" s="115" t="s">
        <v>115</v>
      </c>
      <c r="C45" s="116"/>
      <c r="D45" s="117"/>
      <c r="E45" s="67"/>
      <c r="F45" s="118"/>
      <c r="G45" s="119">
        <f>G46+G58+G75+G90</f>
        <v>0</v>
      </c>
    </row>
    <row r="46" spans="1:7" ht="14.4">
      <c r="A46" s="120" t="s">
        <v>242</v>
      </c>
      <c r="B46" s="120" t="s">
        <v>107</v>
      </c>
      <c r="C46" s="121"/>
      <c r="D46" s="122"/>
      <c r="E46" s="75"/>
      <c r="F46" s="123"/>
      <c r="G46" s="55">
        <f>SUM(G47:G57)</f>
        <v>0</v>
      </c>
    </row>
    <row r="47" spans="1:7" ht="40.8">
      <c r="A47" s="109" t="s">
        <v>434</v>
      </c>
      <c r="B47" s="110" t="s">
        <v>243</v>
      </c>
      <c r="C47" s="111" t="s">
        <v>30</v>
      </c>
      <c r="D47" s="112">
        <v>95</v>
      </c>
      <c r="E47" s="70"/>
      <c r="F47" s="111" t="str" cm="1">
        <f t="array" ref="F47">+numtext(E47)</f>
        <v>CERO PESOS 00/100 M.N.</v>
      </c>
      <c r="G47" s="113">
        <f t="shared" si="3" ref="G47:G57">+ROUND(E47*D47,2)</f>
        <v>0</v>
      </c>
    </row>
    <row r="48" spans="1:7" ht="30.6">
      <c r="A48" s="109" t="s">
        <v>435</v>
      </c>
      <c r="B48" s="110" t="s">
        <v>244</v>
      </c>
      <c r="C48" s="111" t="s">
        <v>29</v>
      </c>
      <c r="D48" s="112">
        <v>2</v>
      </c>
      <c r="E48" s="70"/>
      <c r="F48" s="111" t="str" cm="1">
        <f t="array" ref="F48">+numtext(E48)</f>
        <v>CERO PESOS 00/100 M.N.</v>
      </c>
      <c r="G48" s="113">
        <f t="shared" si="3"/>
        <v>0</v>
      </c>
    </row>
    <row r="49" spans="1:7" ht="40.8">
      <c r="A49" s="109" t="s">
        <v>51</v>
      </c>
      <c r="B49" s="110" t="s">
        <v>245</v>
      </c>
      <c r="C49" s="111" t="s">
        <v>29</v>
      </c>
      <c r="D49" s="112">
        <v>102.60</v>
      </c>
      <c r="E49" s="70"/>
      <c r="F49" s="111" t="str" cm="1">
        <f t="array" ref="F49">+numtext(E49)</f>
        <v>CERO PESOS 00/100 M.N.</v>
      </c>
      <c r="G49" s="113">
        <f t="shared" si="3"/>
        <v>0</v>
      </c>
    </row>
    <row r="50" spans="1:7" ht="30.6">
      <c r="A50" s="109" t="s">
        <v>52</v>
      </c>
      <c r="B50" s="110" t="s">
        <v>229</v>
      </c>
      <c r="C50" s="111" t="s">
        <v>29</v>
      </c>
      <c r="D50" s="112">
        <v>102.60</v>
      </c>
      <c r="E50" s="70"/>
      <c r="F50" s="111" t="str" cm="1">
        <f t="array" ref="F50">+numtext(E50)</f>
        <v>CERO PESOS 00/100 M.N.</v>
      </c>
      <c r="G50" s="113">
        <f t="shared" si="3"/>
        <v>0</v>
      </c>
    </row>
    <row r="51" spans="1:7" ht="30.6">
      <c r="A51" s="109" t="s">
        <v>436</v>
      </c>
      <c r="B51" s="110" t="s">
        <v>246</v>
      </c>
      <c r="C51" s="111" t="s">
        <v>29</v>
      </c>
      <c r="D51" s="112">
        <v>12.83</v>
      </c>
      <c r="E51" s="70"/>
      <c r="F51" s="111" t="str" cm="1">
        <f t="array" ref="F51">+numtext(E51)</f>
        <v>CERO PESOS 00/100 M.N.</v>
      </c>
      <c r="G51" s="113">
        <f t="shared" si="3"/>
        <v>0</v>
      </c>
    </row>
    <row r="52" spans="1:7" ht="40.8">
      <c r="A52" s="109" t="s">
        <v>53</v>
      </c>
      <c r="B52" s="110" t="s">
        <v>247</v>
      </c>
      <c r="C52" s="111" t="s">
        <v>30</v>
      </c>
      <c r="D52" s="112">
        <v>95</v>
      </c>
      <c r="E52" s="70"/>
      <c r="F52" s="111" t="str" cm="1">
        <f t="array" ref="F52">+numtext(E52)</f>
        <v>CERO PESOS 00/100 M.N.</v>
      </c>
      <c r="G52" s="113">
        <f t="shared" si="3"/>
        <v>0</v>
      </c>
    </row>
    <row r="53" spans="1:7" ht="40.8">
      <c r="A53" s="109" t="s">
        <v>54</v>
      </c>
      <c r="B53" s="110" t="s">
        <v>248</v>
      </c>
      <c r="C53" s="111" t="s">
        <v>29</v>
      </c>
      <c r="D53" s="112">
        <v>20.52</v>
      </c>
      <c r="E53" s="70"/>
      <c r="F53" s="111" t="str" cm="1">
        <f t="array" ref="F53">+numtext(E53)</f>
        <v>CERO PESOS 00/100 M.N.</v>
      </c>
      <c r="G53" s="113">
        <f t="shared" si="3"/>
        <v>0</v>
      </c>
    </row>
    <row r="54" spans="1:7" ht="40.8">
      <c r="A54" s="109" t="s">
        <v>55</v>
      </c>
      <c r="B54" s="110" t="s">
        <v>249</v>
      </c>
      <c r="C54" s="111" t="s">
        <v>29</v>
      </c>
      <c r="D54" s="112">
        <v>30.78</v>
      </c>
      <c r="E54" s="70"/>
      <c r="F54" s="111" t="str" cm="1">
        <f t="array" ref="F54">+numtext(E54)</f>
        <v>CERO PESOS 00/100 M.N.</v>
      </c>
      <c r="G54" s="113">
        <f t="shared" si="3"/>
        <v>0</v>
      </c>
    </row>
    <row r="55" spans="1:7" ht="40.8">
      <c r="A55" s="109" t="s">
        <v>56</v>
      </c>
      <c r="B55" s="110" t="s">
        <v>250</v>
      </c>
      <c r="C55" s="111" t="s">
        <v>29</v>
      </c>
      <c r="D55" s="112">
        <v>38.48</v>
      </c>
      <c r="E55" s="70"/>
      <c r="F55" s="111" t="str" cm="1">
        <f t="array" ref="F55">+numtext(E55)</f>
        <v>CERO PESOS 00/100 M.N.</v>
      </c>
      <c r="G55" s="113">
        <f t="shared" si="3"/>
        <v>0</v>
      </c>
    </row>
    <row r="56" spans="1:7" ht="30.6">
      <c r="A56" s="109" t="s">
        <v>57</v>
      </c>
      <c r="B56" s="110" t="s">
        <v>224</v>
      </c>
      <c r="C56" s="111" t="s">
        <v>29</v>
      </c>
      <c r="D56" s="112">
        <v>102.60</v>
      </c>
      <c r="E56" s="70"/>
      <c r="F56" s="111" t="str" cm="1">
        <f t="array" ref="F56">+numtext(E56)</f>
        <v>CERO PESOS 00/100 M.N.</v>
      </c>
      <c r="G56" s="113">
        <f t="shared" si="3"/>
        <v>0</v>
      </c>
    </row>
    <row r="57" spans="1:7" ht="40.8">
      <c r="A57" s="109" t="s">
        <v>437</v>
      </c>
      <c r="B57" s="110" t="s">
        <v>225</v>
      </c>
      <c r="C57" s="111" t="s">
        <v>37</v>
      </c>
      <c r="D57" s="112">
        <v>513</v>
      </c>
      <c r="E57" s="70"/>
      <c r="F57" s="111" t="str" cm="1">
        <f t="array" ref="F57">+numtext(E57)</f>
        <v>CERO PESOS 00/100 M.N.</v>
      </c>
      <c r="G57" s="113">
        <f t="shared" si="3"/>
        <v>0</v>
      </c>
    </row>
    <row r="58" spans="1:7" ht="14.4">
      <c r="A58" s="120" t="s">
        <v>251</v>
      </c>
      <c r="B58" s="120" t="s">
        <v>116</v>
      </c>
      <c r="C58" s="121"/>
      <c r="D58" s="122"/>
      <c r="E58" s="75"/>
      <c r="F58" s="123"/>
      <c r="G58" s="55">
        <f>SUM(G59:G74)</f>
        <v>0</v>
      </c>
    </row>
    <row r="59" spans="1:7" ht="40.8">
      <c r="A59" s="109" t="s">
        <v>58</v>
      </c>
      <c r="B59" s="110" t="s">
        <v>252</v>
      </c>
      <c r="C59" s="111" t="s">
        <v>29</v>
      </c>
      <c r="D59" s="112">
        <v>7.80</v>
      </c>
      <c r="E59" s="70"/>
      <c r="F59" s="111" t="str" cm="1">
        <f t="array" ref="F59">+numtext(E59)</f>
        <v>CERO PESOS 00/100 M.N.</v>
      </c>
      <c r="G59" s="113">
        <f t="shared" si="4" ref="G59:G74">+ROUND(E59*D59,2)</f>
        <v>0</v>
      </c>
    </row>
    <row r="60" spans="1:7" ht="30.6">
      <c r="A60" s="109" t="s">
        <v>59</v>
      </c>
      <c r="B60" s="110" t="s">
        <v>229</v>
      </c>
      <c r="C60" s="111" t="s">
        <v>29</v>
      </c>
      <c r="D60" s="112">
        <v>7.80</v>
      </c>
      <c r="E60" s="70"/>
      <c r="F60" s="111" t="str" cm="1">
        <f t="array" ref="F60">+numtext(E60)</f>
        <v>CERO PESOS 00/100 M.N.</v>
      </c>
      <c r="G60" s="113">
        <f t="shared" si="4"/>
        <v>0</v>
      </c>
    </row>
    <row r="61" spans="1:7" ht="30.6">
      <c r="A61" s="109" t="s">
        <v>60</v>
      </c>
      <c r="B61" s="110" t="s">
        <v>253</v>
      </c>
      <c r="C61" s="111" t="s">
        <v>30</v>
      </c>
      <c r="D61" s="112">
        <v>26</v>
      </c>
      <c r="E61" s="70"/>
      <c r="F61" s="111" t="str" cm="1">
        <f t="array" ref="F61">+numtext(E61)</f>
        <v>CERO PESOS 00/100 M.N.</v>
      </c>
      <c r="G61" s="113">
        <f t="shared" si="4"/>
        <v>0</v>
      </c>
    </row>
    <row r="62" spans="1:7" ht="20.4">
      <c r="A62" s="109" t="s">
        <v>61</v>
      </c>
      <c r="B62" s="110" t="s">
        <v>254</v>
      </c>
      <c r="C62" s="111" t="s">
        <v>28</v>
      </c>
      <c r="D62" s="112">
        <v>4</v>
      </c>
      <c r="E62" s="70"/>
      <c r="F62" s="111" t="str" cm="1">
        <f t="array" ref="F62">+numtext(E62)</f>
        <v>CERO PESOS 00/100 M.N.</v>
      </c>
      <c r="G62" s="113">
        <f t="shared" si="4"/>
        <v>0</v>
      </c>
    </row>
    <row r="63" spans="1:7" ht="20.4">
      <c r="A63" s="109" t="s">
        <v>62</v>
      </c>
      <c r="B63" s="110" t="s">
        <v>117</v>
      </c>
      <c r="C63" s="111" t="s">
        <v>28</v>
      </c>
      <c r="D63" s="112">
        <v>4</v>
      </c>
      <c r="E63" s="70"/>
      <c r="F63" s="111" t="str" cm="1">
        <f t="array" ref="F63">+numtext(E63)</f>
        <v>CERO PESOS 00/100 M.N.</v>
      </c>
      <c r="G63" s="113">
        <f t="shared" si="4"/>
        <v>0</v>
      </c>
    </row>
    <row r="64" spans="1:7" ht="20.4">
      <c r="A64" s="109" t="s">
        <v>63</v>
      </c>
      <c r="B64" s="110" t="s">
        <v>255</v>
      </c>
      <c r="C64" s="111" t="s">
        <v>28</v>
      </c>
      <c r="D64" s="112">
        <v>4</v>
      </c>
      <c r="E64" s="70"/>
      <c r="F64" s="111" t="str" cm="1">
        <f t="array" ref="F64">+numtext(E64)</f>
        <v>CERO PESOS 00/100 M.N.</v>
      </c>
      <c r="G64" s="113">
        <f t="shared" si="4"/>
        <v>0</v>
      </c>
    </row>
    <row r="65" spans="1:7" ht="20.4">
      <c r="A65" s="109" t="s">
        <v>64</v>
      </c>
      <c r="B65" s="110" t="s">
        <v>256</v>
      </c>
      <c r="C65" s="111" t="s">
        <v>28</v>
      </c>
      <c r="D65" s="112">
        <v>4</v>
      </c>
      <c r="E65" s="70"/>
      <c r="F65" s="111" t="str" cm="1">
        <f t="array" ref="F65">+numtext(E65)</f>
        <v>CERO PESOS 00/100 M.N.</v>
      </c>
      <c r="G65" s="113">
        <f t="shared" si="4"/>
        <v>0</v>
      </c>
    </row>
    <row r="66" spans="1:7" ht="20.4">
      <c r="A66" s="109" t="s">
        <v>438</v>
      </c>
      <c r="B66" s="110" t="s">
        <v>257</v>
      </c>
      <c r="C66" s="111" t="s">
        <v>28</v>
      </c>
      <c r="D66" s="112">
        <v>4</v>
      </c>
      <c r="E66" s="70"/>
      <c r="F66" s="111" t="str" cm="1">
        <f t="array" ref="F66">+numtext(E66)</f>
        <v>CERO PESOS 00/100 M.N.</v>
      </c>
      <c r="G66" s="113">
        <f t="shared" si="4"/>
        <v>0</v>
      </c>
    </row>
    <row r="67" spans="1:7" ht="20.4">
      <c r="A67" s="109" t="s">
        <v>439</v>
      </c>
      <c r="B67" s="110" t="s">
        <v>258</v>
      </c>
      <c r="C67" s="111" t="s">
        <v>28</v>
      </c>
      <c r="D67" s="112">
        <v>4</v>
      </c>
      <c r="E67" s="70"/>
      <c r="F67" s="111" t="str" cm="1">
        <f t="array" ref="F67">+numtext(E67)</f>
        <v>CERO PESOS 00/100 M.N.</v>
      </c>
      <c r="G67" s="113">
        <f t="shared" si="4"/>
        <v>0</v>
      </c>
    </row>
    <row r="68" spans="1:7" ht="20.4">
      <c r="A68" s="109" t="s">
        <v>65</v>
      </c>
      <c r="B68" s="110" t="s">
        <v>118</v>
      </c>
      <c r="C68" s="111" t="s">
        <v>28</v>
      </c>
      <c r="D68" s="112">
        <v>4</v>
      </c>
      <c r="E68" s="70"/>
      <c r="F68" s="111" t="str" cm="1">
        <f t="array" ref="F68">+numtext(E68)</f>
        <v>CERO PESOS 00/100 M.N.</v>
      </c>
      <c r="G68" s="113">
        <f t="shared" si="4"/>
        <v>0</v>
      </c>
    </row>
    <row r="69" spans="1:7" ht="20.4">
      <c r="A69" s="109" t="s">
        <v>66</v>
      </c>
      <c r="B69" s="110" t="s">
        <v>259</v>
      </c>
      <c r="C69" s="111" t="s">
        <v>28</v>
      </c>
      <c r="D69" s="112">
        <v>4</v>
      </c>
      <c r="E69" s="70"/>
      <c r="F69" s="111" t="str" cm="1">
        <f t="array" ref="F69">+numtext(E69)</f>
        <v>CERO PESOS 00/100 M.N.</v>
      </c>
      <c r="G69" s="113">
        <f t="shared" si="4"/>
        <v>0</v>
      </c>
    </row>
    <row r="70" spans="1:7" ht="20.4">
      <c r="A70" s="109" t="s">
        <v>67</v>
      </c>
      <c r="B70" s="110" t="s">
        <v>260</v>
      </c>
      <c r="C70" s="111" t="s">
        <v>28</v>
      </c>
      <c r="D70" s="112">
        <v>4</v>
      </c>
      <c r="E70" s="70"/>
      <c r="F70" s="111" t="str" cm="1">
        <f t="array" ref="F70">+numtext(E70)</f>
        <v>CERO PESOS 00/100 M.N.</v>
      </c>
      <c r="G70" s="113">
        <f t="shared" si="4"/>
        <v>0</v>
      </c>
    </row>
    <row r="71" spans="1:7" ht="40.8">
      <c r="A71" s="109" t="s">
        <v>68</v>
      </c>
      <c r="B71" s="110" t="s">
        <v>249</v>
      </c>
      <c r="C71" s="111" t="s">
        <v>29</v>
      </c>
      <c r="D71" s="112">
        <v>3.90</v>
      </c>
      <c r="E71" s="70"/>
      <c r="F71" s="111" t="str" cm="1">
        <f t="array" ref="F71">+numtext(E71)</f>
        <v>CERO PESOS 00/100 M.N.</v>
      </c>
      <c r="G71" s="113">
        <f t="shared" si="4"/>
        <v>0</v>
      </c>
    </row>
    <row r="72" spans="1:7" ht="40.8">
      <c r="A72" s="109" t="s">
        <v>69</v>
      </c>
      <c r="B72" s="110" t="s">
        <v>250</v>
      </c>
      <c r="C72" s="111" t="s">
        <v>29</v>
      </c>
      <c r="D72" s="112">
        <v>3.90</v>
      </c>
      <c r="E72" s="70"/>
      <c r="F72" s="111" t="str" cm="1">
        <f t="array" ref="F72">+numtext(E72)</f>
        <v>CERO PESOS 00/100 M.N.</v>
      </c>
      <c r="G72" s="113">
        <f t="shared" si="4"/>
        <v>0</v>
      </c>
    </row>
    <row r="73" spans="1:7" ht="30.6">
      <c r="A73" s="109" t="s">
        <v>440</v>
      </c>
      <c r="B73" s="110" t="s">
        <v>224</v>
      </c>
      <c r="C73" s="111" t="s">
        <v>29</v>
      </c>
      <c r="D73" s="112">
        <v>7.80</v>
      </c>
      <c r="E73" s="70"/>
      <c r="F73" s="111" t="str" cm="1">
        <f t="array" ref="F73">+numtext(E73)</f>
        <v>CERO PESOS 00/100 M.N.</v>
      </c>
      <c r="G73" s="113">
        <f t="shared" si="4"/>
        <v>0</v>
      </c>
    </row>
    <row r="74" spans="1:7" ht="40.8">
      <c r="A74" s="109" t="s">
        <v>70</v>
      </c>
      <c r="B74" s="110" t="s">
        <v>225</v>
      </c>
      <c r="C74" s="111" t="s">
        <v>37</v>
      </c>
      <c r="D74" s="112">
        <v>39</v>
      </c>
      <c r="E74" s="70"/>
      <c r="F74" s="111" t="str" cm="1">
        <f t="array" ref="F74">+numtext(E74)</f>
        <v>CERO PESOS 00/100 M.N.</v>
      </c>
      <c r="G74" s="113">
        <f t="shared" si="4"/>
        <v>0</v>
      </c>
    </row>
    <row r="75" spans="1:7" ht="14.4">
      <c r="A75" s="120" t="s">
        <v>261</v>
      </c>
      <c r="B75" s="120" t="s">
        <v>119</v>
      </c>
      <c r="C75" s="121"/>
      <c r="D75" s="122"/>
      <c r="E75" s="75"/>
      <c r="F75" s="123"/>
      <c r="G75" s="55">
        <f>SUM(G76:G89)</f>
        <v>0</v>
      </c>
    </row>
    <row r="76" spans="1:7" ht="40.8">
      <c r="A76" s="109" t="s">
        <v>71</v>
      </c>
      <c r="B76" s="110" t="s">
        <v>262</v>
      </c>
      <c r="C76" s="111" t="s">
        <v>29</v>
      </c>
      <c r="D76" s="112">
        <v>9.19</v>
      </c>
      <c r="E76" s="70"/>
      <c r="F76" s="111" t="str" cm="1">
        <f t="array" ref="F76">+numtext(E76)</f>
        <v>CERO PESOS 00/100 M.N.</v>
      </c>
      <c r="G76" s="113">
        <f t="shared" si="5" ref="G76:G89">+ROUND(E76*D76,2)</f>
        <v>0</v>
      </c>
    </row>
    <row r="77" spans="1:7" ht="30.6">
      <c r="A77" s="109" t="s">
        <v>72</v>
      </c>
      <c r="B77" s="110" t="s">
        <v>229</v>
      </c>
      <c r="C77" s="111" t="s">
        <v>29</v>
      </c>
      <c r="D77" s="112">
        <v>9.19</v>
      </c>
      <c r="E77" s="70"/>
      <c r="F77" s="111" t="str" cm="1">
        <f t="array" ref="F77">+numtext(E77)</f>
        <v>CERO PESOS 00/100 M.N.</v>
      </c>
      <c r="G77" s="113">
        <f t="shared" si="5"/>
        <v>0</v>
      </c>
    </row>
    <row r="78" spans="1:7" ht="30.6">
      <c r="A78" s="109" t="s">
        <v>73</v>
      </c>
      <c r="B78" s="110" t="s">
        <v>263</v>
      </c>
      <c r="C78" s="111" t="s">
        <v>23</v>
      </c>
      <c r="D78" s="112">
        <v>4.24</v>
      </c>
      <c r="E78" s="70"/>
      <c r="F78" s="111" t="str" cm="1">
        <f t="array" ref="F78">+numtext(E78)</f>
        <v>CERO PESOS 00/100 M.N.</v>
      </c>
      <c r="G78" s="113">
        <f t="shared" si="5"/>
        <v>0</v>
      </c>
    </row>
    <row r="79" spans="1:7" ht="30.6">
      <c r="A79" s="109" t="s">
        <v>74</v>
      </c>
      <c r="B79" s="110" t="s">
        <v>113</v>
      </c>
      <c r="C79" s="111" t="s">
        <v>23</v>
      </c>
      <c r="D79" s="112">
        <v>9.72</v>
      </c>
      <c r="E79" s="70"/>
      <c r="F79" s="111" t="str" cm="1">
        <f t="array" ref="F79">+numtext(E79)</f>
        <v>CERO PESOS 00/100 M.N.</v>
      </c>
      <c r="G79" s="113">
        <f t="shared" si="5"/>
        <v>0</v>
      </c>
    </row>
    <row r="80" spans="1:7" ht="30.6">
      <c r="A80" s="109" t="s">
        <v>75</v>
      </c>
      <c r="B80" s="110" t="s">
        <v>264</v>
      </c>
      <c r="C80" s="111" t="s">
        <v>23</v>
      </c>
      <c r="D80" s="112">
        <v>9.12</v>
      </c>
      <c r="E80" s="70"/>
      <c r="F80" s="111" t="str" cm="1">
        <f t="array" ref="F80">+numtext(E80)</f>
        <v>CERO PESOS 00/100 M.N.</v>
      </c>
      <c r="G80" s="113">
        <f t="shared" si="5"/>
        <v>0</v>
      </c>
    </row>
    <row r="81" spans="1:7" ht="40.8">
      <c r="A81" s="109" t="s">
        <v>441</v>
      </c>
      <c r="B81" s="110" t="s">
        <v>265</v>
      </c>
      <c r="C81" s="111" t="s">
        <v>23</v>
      </c>
      <c r="D81" s="112">
        <v>9.12</v>
      </c>
      <c r="E81" s="70"/>
      <c r="F81" s="111" t="str" cm="1">
        <f t="array" ref="F81">+numtext(E81)</f>
        <v>CERO PESOS 00/100 M.N.</v>
      </c>
      <c r="G81" s="113">
        <f t="shared" si="5"/>
        <v>0</v>
      </c>
    </row>
    <row r="82" spans="1:7" ht="30.6">
      <c r="A82" s="109" t="s">
        <v>76</v>
      </c>
      <c r="B82" s="110" t="s">
        <v>266</v>
      </c>
      <c r="C82" s="111" t="s">
        <v>23</v>
      </c>
      <c r="D82" s="112">
        <v>4.24</v>
      </c>
      <c r="E82" s="70"/>
      <c r="F82" s="111" t="str" cm="1">
        <f t="array" ref="F82">+numtext(E82)</f>
        <v>CERO PESOS 00/100 M.N.</v>
      </c>
      <c r="G82" s="113">
        <f t="shared" si="5"/>
        <v>0</v>
      </c>
    </row>
    <row r="83" spans="1:7" ht="30.6">
      <c r="A83" s="109" t="s">
        <v>77</v>
      </c>
      <c r="B83" s="110" t="s">
        <v>267</v>
      </c>
      <c r="C83" s="111" t="s">
        <v>31</v>
      </c>
      <c r="D83" s="112">
        <v>26.47</v>
      </c>
      <c r="E83" s="70"/>
      <c r="F83" s="111" t="str" cm="1">
        <f t="array" ref="F83">+numtext(E83)</f>
        <v>CERO PESOS 00/100 M.N.</v>
      </c>
      <c r="G83" s="113">
        <f t="shared" si="5"/>
        <v>0</v>
      </c>
    </row>
    <row r="84" spans="1:7" ht="30.6">
      <c r="A84" s="109" t="s">
        <v>78</v>
      </c>
      <c r="B84" s="110" t="s">
        <v>114</v>
      </c>
      <c r="C84" s="111" t="s">
        <v>29</v>
      </c>
      <c r="D84" s="112">
        <v>1.55</v>
      </c>
      <c r="E84" s="70"/>
      <c r="F84" s="111" t="str" cm="1">
        <f t="array" ref="F84">+numtext(E84)</f>
        <v>CERO PESOS 00/100 M.N.</v>
      </c>
      <c r="G84" s="113">
        <f t="shared" si="5"/>
        <v>0</v>
      </c>
    </row>
    <row r="85" spans="1:7" ht="40.8">
      <c r="A85" s="109" t="s">
        <v>79</v>
      </c>
      <c r="B85" s="110" t="s">
        <v>250</v>
      </c>
      <c r="C85" s="111" t="s">
        <v>29</v>
      </c>
      <c r="D85" s="112">
        <v>1.84</v>
      </c>
      <c r="E85" s="70"/>
      <c r="F85" s="111" t="str" cm="1">
        <f t="array" ref="F85">+numtext(E85)</f>
        <v>CERO PESOS 00/100 M.N.</v>
      </c>
      <c r="G85" s="113">
        <f t="shared" si="5"/>
        <v>0</v>
      </c>
    </row>
    <row r="86" spans="1:7" ht="30.6">
      <c r="A86" s="109" t="s">
        <v>80</v>
      </c>
      <c r="B86" s="110" t="s">
        <v>224</v>
      </c>
      <c r="C86" s="111" t="s">
        <v>29</v>
      </c>
      <c r="D86" s="112">
        <v>9.19</v>
      </c>
      <c r="E86" s="70"/>
      <c r="F86" s="111" t="str" cm="1">
        <f t="array" ref="F86">+numtext(E86)</f>
        <v>CERO PESOS 00/100 M.N.</v>
      </c>
      <c r="G86" s="113">
        <f t="shared" si="5"/>
        <v>0</v>
      </c>
    </row>
    <row r="87" spans="1:7" ht="40.8">
      <c r="A87" s="109" t="s">
        <v>81</v>
      </c>
      <c r="B87" s="110" t="s">
        <v>225</v>
      </c>
      <c r="C87" s="111" t="s">
        <v>37</v>
      </c>
      <c r="D87" s="112">
        <v>45.95</v>
      </c>
      <c r="E87" s="70"/>
      <c r="F87" s="111" t="str" cm="1">
        <f t="array" ref="F87">+numtext(E87)</f>
        <v>CERO PESOS 00/100 M.N.</v>
      </c>
      <c r="G87" s="113">
        <f t="shared" si="5"/>
        <v>0</v>
      </c>
    </row>
    <row r="88" spans="1:7" ht="20.4">
      <c r="A88" s="109" t="s">
        <v>82</v>
      </c>
      <c r="B88" s="110" t="s">
        <v>268</v>
      </c>
      <c r="C88" s="111" t="s">
        <v>31</v>
      </c>
      <c r="D88" s="112">
        <v>81</v>
      </c>
      <c r="E88" s="70"/>
      <c r="F88" s="111" t="str" cm="1">
        <f t="array" ref="F88">+numtext(E88)</f>
        <v>CERO PESOS 00/100 M.N.</v>
      </c>
      <c r="G88" s="113">
        <f t="shared" si="5"/>
        <v>0</v>
      </c>
    </row>
    <row r="89" spans="1:7" ht="30.6">
      <c r="A89" s="109" t="s">
        <v>83</v>
      </c>
      <c r="B89" s="110" t="s">
        <v>120</v>
      </c>
      <c r="C89" s="111" t="s">
        <v>28</v>
      </c>
      <c r="D89" s="112">
        <v>1</v>
      </c>
      <c r="E89" s="70"/>
      <c r="F89" s="111" t="str" cm="1">
        <f t="array" ref="F89">+numtext(E89)</f>
        <v>CERO PESOS 00/100 M.N.</v>
      </c>
      <c r="G89" s="113">
        <f t="shared" si="5"/>
        <v>0</v>
      </c>
    </row>
    <row r="90" spans="1:7" ht="14.4">
      <c r="A90" s="120" t="s">
        <v>269</v>
      </c>
      <c r="B90" s="120" t="s">
        <v>270</v>
      </c>
      <c r="C90" s="121"/>
      <c r="D90" s="122"/>
      <c r="E90" s="75"/>
      <c r="F90" s="123"/>
      <c r="G90" s="55">
        <f>SUM(G91:G97)</f>
        <v>0</v>
      </c>
    </row>
    <row r="91" spans="1:7" ht="30.6">
      <c r="A91" s="109" t="s">
        <v>84</v>
      </c>
      <c r="B91" s="110" t="s">
        <v>271</v>
      </c>
      <c r="C91" s="111" t="s">
        <v>28</v>
      </c>
      <c r="D91" s="112">
        <v>1</v>
      </c>
      <c r="E91" s="70"/>
      <c r="F91" s="111" t="str" cm="1">
        <f t="array" ref="F91">+numtext(E91)</f>
        <v>CERO PESOS 00/100 M.N.</v>
      </c>
      <c r="G91" s="113">
        <f t="shared" si="6" ref="G91:G97">+ROUND(E91*D91,2)</f>
        <v>0</v>
      </c>
    </row>
    <row r="92" spans="1:7" ht="30.6">
      <c r="A92" s="109" t="s">
        <v>85</v>
      </c>
      <c r="B92" s="110" t="s">
        <v>272</v>
      </c>
      <c r="C92" s="111" t="s">
        <v>28</v>
      </c>
      <c r="D92" s="112">
        <v>1</v>
      </c>
      <c r="E92" s="70"/>
      <c r="F92" s="111" t="str" cm="1">
        <f t="array" ref="F92">+numtext(E92)</f>
        <v>CERO PESOS 00/100 M.N.</v>
      </c>
      <c r="G92" s="113">
        <f t="shared" si="6"/>
        <v>0</v>
      </c>
    </row>
    <row r="93" spans="1:7" ht="30.6">
      <c r="A93" s="109" t="s">
        <v>86</v>
      </c>
      <c r="B93" s="110" t="s">
        <v>273</v>
      </c>
      <c r="C93" s="111" t="s">
        <v>28</v>
      </c>
      <c r="D93" s="112">
        <v>1</v>
      </c>
      <c r="E93" s="70"/>
      <c r="F93" s="111" t="str" cm="1">
        <f t="array" ref="F93">+numtext(E93)</f>
        <v>CERO PESOS 00/100 M.N.</v>
      </c>
      <c r="G93" s="113">
        <f t="shared" si="6"/>
        <v>0</v>
      </c>
    </row>
    <row r="94" spans="1:7" ht="40.8">
      <c r="A94" s="109" t="s">
        <v>87</v>
      </c>
      <c r="B94" s="110" t="s">
        <v>274</v>
      </c>
      <c r="C94" s="111" t="s">
        <v>28</v>
      </c>
      <c r="D94" s="112">
        <v>1</v>
      </c>
      <c r="E94" s="70"/>
      <c r="F94" s="111" t="str" cm="1">
        <f t="array" ref="F94">+numtext(E94)</f>
        <v>CERO PESOS 00/100 M.N.</v>
      </c>
      <c r="G94" s="113">
        <f t="shared" si="6"/>
        <v>0</v>
      </c>
    </row>
    <row r="95" spans="1:7" ht="30.6">
      <c r="A95" s="109" t="s">
        <v>88</v>
      </c>
      <c r="B95" s="110" t="s">
        <v>275</v>
      </c>
      <c r="C95" s="111" t="s">
        <v>28</v>
      </c>
      <c r="D95" s="112">
        <v>1</v>
      </c>
      <c r="E95" s="70"/>
      <c r="F95" s="111" t="str" cm="1">
        <f t="array" ref="F95">+numtext(E95)</f>
        <v>CERO PESOS 00/100 M.N.</v>
      </c>
      <c r="G95" s="113">
        <f t="shared" si="6"/>
        <v>0</v>
      </c>
    </row>
    <row r="96" spans="1:7" ht="40.8">
      <c r="A96" s="109" t="s">
        <v>89</v>
      </c>
      <c r="B96" s="110" t="s">
        <v>276</v>
      </c>
      <c r="C96" s="111" t="s">
        <v>28</v>
      </c>
      <c r="D96" s="112">
        <v>1</v>
      </c>
      <c r="E96" s="70"/>
      <c r="F96" s="111" t="str" cm="1">
        <f t="array" ref="F96">+numtext(E96)</f>
        <v>CERO PESOS 00/100 M.N.</v>
      </c>
      <c r="G96" s="113">
        <f t="shared" si="6"/>
        <v>0</v>
      </c>
    </row>
    <row r="97" spans="1:7" ht="30.6">
      <c r="A97" s="109" t="s">
        <v>90</v>
      </c>
      <c r="B97" s="110" t="s">
        <v>277</v>
      </c>
      <c r="C97" s="111" t="s">
        <v>28</v>
      </c>
      <c r="D97" s="112">
        <v>1</v>
      </c>
      <c r="E97" s="70"/>
      <c r="F97" s="111" t="str" cm="1">
        <f t="array" ref="F97">+numtext(E97)</f>
        <v>CERO PESOS 00/100 M.N.</v>
      </c>
      <c r="G97" s="113">
        <f t="shared" si="6"/>
        <v>0</v>
      </c>
    </row>
    <row r="98" spans="1:7" ht="14.4">
      <c r="A98" s="114" t="s">
        <v>278</v>
      </c>
      <c r="B98" s="115" t="s">
        <v>106</v>
      </c>
      <c r="C98" s="116"/>
      <c r="D98" s="117"/>
      <c r="E98" s="67"/>
      <c r="F98" s="118"/>
      <c r="G98" s="119">
        <f>G99+G111+G123</f>
        <v>0</v>
      </c>
    </row>
    <row r="99" spans="1:7" ht="14.4">
      <c r="A99" s="120" t="s">
        <v>279</v>
      </c>
      <c r="B99" s="120" t="s">
        <v>107</v>
      </c>
      <c r="C99" s="121"/>
      <c r="D99" s="122"/>
      <c r="E99" s="75"/>
      <c r="F99" s="123"/>
      <c r="G99" s="55">
        <f>SUM(G100:G110)</f>
        <v>0</v>
      </c>
    </row>
    <row r="100" spans="1:7" ht="40.8">
      <c r="A100" s="109" t="s">
        <v>91</v>
      </c>
      <c r="B100" s="110" t="s">
        <v>243</v>
      </c>
      <c r="C100" s="111" t="s">
        <v>30</v>
      </c>
      <c r="D100" s="112">
        <v>95</v>
      </c>
      <c r="E100" s="70"/>
      <c r="F100" s="111" t="str" cm="1">
        <f t="array" ref="F100">+numtext(E100)</f>
        <v>CERO PESOS 00/100 M.N.</v>
      </c>
      <c r="G100" s="113">
        <f t="shared" si="7" ref="G100:G110">+ROUND(E100*D100,2)</f>
        <v>0</v>
      </c>
    </row>
    <row r="101" spans="1:7" ht="30.6">
      <c r="A101" s="109" t="s">
        <v>92</v>
      </c>
      <c r="B101" s="110" t="s">
        <v>244</v>
      </c>
      <c r="C101" s="111" t="s">
        <v>29</v>
      </c>
      <c r="D101" s="112">
        <v>2</v>
      </c>
      <c r="E101" s="70"/>
      <c r="F101" s="111" t="str" cm="1">
        <f t="array" ref="F101">+numtext(E101)</f>
        <v>CERO PESOS 00/100 M.N.</v>
      </c>
      <c r="G101" s="113">
        <f t="shared" si="7"/>
        <v>0</v>
      </c>
    </row>
    <row r="102" spans="1:7" ht="40.8">
      <c r="A102" s="109" t="s">
        <v>93</v>
      </c>
      <c r="B102" s="110" t="s">
        <v>245</v>
      </c>
      <c r="C102" s="111" t="s">
        <v>29</v>
      </c>
      <c r="D102" s="112">
        <v>190</v>
      </c>
      <c r="E102" s="70"/>
      <c r="F102" s="111" t="str" cm="1">
        <f t="array" ref="F102">+numtext(E102)</f>
        <v>CERO PESOS 00/100 M.N.</v>
      </c>
      <c r="G102" s="113">
        <f t="shared" si="7"/>
        <v>0</v>
      </c>
    </row>
    <row r="103" spans="1:7" ht="30.6">
      <c r="A103" s="109" t="s">
        <v>94</v>
      </c>
      <c r="B103" s="110" t="s">
        <v>229</v>
      </c>
      <c r="C103" s="111" t="s">
        <v>29</v>
      </c>
      <c r="D103" s="112">
        <v>190</v>
      </c>
      <c r="E103" s="70"/>
      <c r="F103" s="111" t="str" cm="1">
        <f t="array" ref="F103">+numtext(E103)</f>
        <v>CERO PESOS 00/100 M.N.</v>
      </c>
      <c r="G103" s="113">
        <f t="shared" si="7"/>
        <v>0</v>
      </c>
    </row>
    <row r="104" spans="1:7" ht="30.6">
      <c r="A104" s="109" t="s">
        <v>95</v>
      </c>
      <c r="B104" s="110" t="s">
        <v>246</v>
      </c>
      <c r="C104" s="111" t="s">
        <v>29</v>
      </c>
      <c r="D104" s="112">
        <v>14.25</v>
      </c>
      <c r="E104" s="70"/>
      <c r="F104" s="111" t="str" cm="1">
        <f t="array" ref="F104">+numtext(E104)</f>
        <v>CERO PESOS 00/100 M.N.</v>
      </c>
      <c r="G104" s="113">
        <f t="shared" si="7"/>
        <v>0</v>
      </c>
    </row>
    <row r="105" spans="1:7" ht="30.6">
      <c r="A105" s="109" t="s">
        <v>96</v>
      </c>
      <c r="B105" s="110" t="s">
        <v>280</v>
      </c>
      <c r="C105" s="111" t="s">
        <v>30</v>
      </c>
      <c r="D105" s="112">
        <v>95</v>
      </c>
      <c r="E105" s="70"/>
      <c r="F105" s="111" t="str" cm="1">
        <f t="array" ref="F105">+numtext(E105)</f>
        <v>CERO PESOS 00/100 M.N.</v>
      </c>
      <c r="G105" s="113">
        <f t="shared" si="7"/>
        <v>0</v>
      </c>
    </row>
    <row r="106" spans="1:7" ht="40.8">
      <c r="A106" s="109" t="s">
        <v>97</v>
      </c>
      <c r="B106" s="110" t="s">
        <v>248</v>
      </c>
      <c r="C106" s="111" t="s">
        <v>29</v>
      </c>
      <c r="D106" s="112">
        <v>38</v>
      </c>
      <c r="E106" s="70"/>
      <c r="F106" s="111" t="str" cm="1">
        <f t="array" ref="F106">+numtext(E106)</f>
        <v>CERO PESOS 00/100 M.N.</v>
      </c>
      <c r="G106" s="113">
        <f t="shared" si="7"/>
        <v>0</v>
      </c>
    </row>
    <row r="107" spans="1:7" ht="40.8">
      <c r="A107" s="109" t="s">
        <v>98</v>
      </c>
      <c r="B107" s="110" t="s">
        <v>249</v>
      </c>
      <c r="C107" s="111" t="s">
        <v>29</v>
      </c>
      <c r="D107" s="112">
        <v>57</v>
      </c>
      <c r="E107" s="70"/>
      <c r="F107" s="111" t="str" cm="1">
        <f t="array" ref="F107">+numtext(E107)</f>
        <v>CERO PESOS 00/100 M.N.</v>
      </c>
      <c r="G107" s="113">
        <f t="shared" si="7"/>
        <v>0</v>
      </c>
    </row>
    <row r="108" spans="1:7" ht="40.8">
      <c r="A108" s="109" t="s">
        <v>99</v>
      </c>
      <c r="B108" s="110" t="s">
        <v>250</v>
      </c>
      <c r="C108" s="111" t="s">
        <v>29</v>
      </c>
      <c r="D108" s="112">
        <v>80.75</v>
      </c>
      <c r="E108" s="70"/>
      <c r="F108" s="111" t="str" cm="1">
        <f t="array" ref="F108">+numtext(E108)</f>
        <v>CERO PESOS 00/100 M.N.</v>
      </c>
      <c r="G108" s="113">
        <f t="shared" si="7"/>
        <v>0</v>
      </c>
    </row>
    <row r="109" spans="1:7" ht="30.6">
      <c r="A109" s="109" t="s">
        <v>100</v>
      </c>
      <c r="B109" s="110" t="s">
        <v>224</v>
      </c>
      <c r="C109" s="111" t="s">
        <v>29</v>
      </c>
      <c r="D109" s="112">
        <v>190</v>
      </c>
      <c r="E109" s="70"/>
      <c r="F109" s="111" t="str" cm="1">
        <f t="array" ref="F109">+numtext(E109)</f>
        <v>CERO PESOS 00/100 M.N.</v>
      </c>
      <c r="G109" s="113">
        <f t="shared" si="7"/>
        <v>0</v>
      </c>
    </row>
    <row r="110" spans="1:7" ht="40.8">
      <c r="A110" s="109" t="s">
        <v>101</v>
      </c>
      <c r="B110" s="110" t="s">
        <v>225</v>
      </c>
      <c r="C110" s="111" t="s">
        <v>37</v>
      </c>
      <c r="D110" s="112">
        <v>950</v>
      </c>
      <c r="E110" s="70"/>
      <c r="F110" s="111" t="str" cm="1">
        <f t="array" ref="F110">+numtext(E110)</f>
        <v>CERO PESOS 00/100 M.N.</v>
      </c>
      <c r="G110" s="113">
        <f t="shared" si="7"/>
        <v>0</v>
      </c>
    </row>
    <row r="111" spans="1:7" ht="14.4">
      <c r="A111" s="120" t="s">
        <v>216</v>
      </c>
      <c r="B111" s="120" t="s">
        <v>108</v>
      </c>
      <c r="C111" s="121"/>
      <c r="D111" s="122"/>
      <c r="E111" s="75"/>
      <c r="F111" s="123"/>
      <c r="G111" s="55">
        <f>SUM(G112:G122)</f>
        <v>0</v>
      </c>
    </row>
    <row r="112" spans="1:7" ht="40.8">
      <c r="A112" s="109" t="s">
        <v>102</v>
      </c>
      <c r="B112" s="110" t="s">
        <v>109</v>
      </c>
      <c r="C112" s="111" t="s">
        <v>29</v>
      </c>
      <c r="D112" s="112">
        <v>9.36</v>
      </c>
      <c r="E112" s="70"/>
      <c r="F112" s="111" t="str" cm="1">
        <f t="array" ref="F112">+numtext(E112)</f>
        <v>CERO PESOS 00/100 M.N.</v>
      </c>
      <c r="G112" s="113">
        <f t="shared" si="8" ref="G112:G122">+ROUND(E112*D112,2)</f>
        <v>0</v>
      </c>
    </row>
    <row r="113" spans="1:7" ht="30.6">
      <c r="A113" s="109" t="s">
        <v>122</v>
      </c>
      <c r="B113" s="110" t="s">
        <v>229</v>
      </c>
      <c r="C113" s="111" t="s">
        <v>29</v>
      </c>
      <c r="D113" s="112">
        <v>9.36</v>
      </c>
      <c r="E113" s="70"/>
      <c r="F113" s="111" t="str" cm="1">
        <f t="array" ref="F113">+numtext(E113)</f>
        <v>CERO PESOS 00/100 M.N.</v>
      </c>
      <c r="G113" s="113">
        <f t="shared" si="8"/>
        <v>0</v>
      </c>
    </row>
    <row r="114" spans="1:7" ht="30.6">
      <c r="A114" s="109" t="s">
        <v>123</v>
      </c>
      <c r="B114" s="110" t="s">
        <v>110</v>
      </c>
      <c r="C114" s="111" t="s">
        <v>30</v>
      </c>
      <c r="D114" s="112">
        <v>26</v>
      </c>
      <c r="E114" s="70"/>
      <c r="F114" s="111" t="str" cm="1">
        <f t="array" ref="F114">+numtext(E114)</f>
        <v>CERO PESOS 00/100 M.N.</v>
      </c>
      <c r="G114" s="113">
        <f t="shared" si="8"/>
        <v>0</v>
      </c>
    </row>
    <row r="115" spans="1:7" ht="20.4">
      <c r="A115" s="109" t="s">
        <v>124</v>
      </c>
      <c r="B115" s="110" t="s">
        <v>111</v>
      </c>
      <c r="C115" s="111" t="s">
        <v>28</v>
      </c>
      <c r="D115" s="112">
        <v>4</v>
      </c>
      <c r="E115" s="70"/>
      <c r="F115" s="111" t="str" cm="1">
        <f t="array" ref="F115">+numtext(E115)</f>
        <v>CERO PESOS 00/100 M.N.</v>
      </c>
      <c r="G115" s="113">
        <f t="shared" si="8"/>
        <v>0</v>
      </c>
    </row>
    <row r="116" spans="1:7" ht="20.4">
      <c r="A116" s="109" t="s">
        <v>125</v>
      </c>
      <c r="B116" s="110" t="s">
        <v>281</v>
      </c>
      <c r="C116" s="111" t="s">
        <v>28</v>
      </c>
      <c r="D116" s="112">
        <v>4</v>
      </c>
      <c r="E116" s="70"/>
      <c r="F116" s="111" t="str" cm="1">
        <f t="array" ref="F116">+numtext(E116)</f>
        <v>CERO PESOS 00/100 M.N.</v>
      </c>
      <c r="G116" s="113">
        <f t="shared" si="8"/>
        <v>0</v>
      </c>
    </row>
    <row r="117" spans="1:7" ht="122.4">
      <c r="A117" s="109" t="s">
        <v>126</v>
      </c>
      <c r="B117" s="110" t="s">
        <v>282</v>
      </c>
      <c r="C117" s="111" t="s">
        <v>28</v>
      </c>
      <c r="D117" s="112">
        <v>4</v>
      </c>
      <c r="E117" s="70"/>
      <c r="F117" s="111" t="str" cm="1">
        <f t="array" ref="F117">+numtext(E117)</f>
        <v>CERO PESOS 00/100 M.N.</v>
      </c>
      <c r="G117" s="113">
        <f t="shared" si="8"/>
        <v>0</v>
      </c>
    </row>
    <row r="118" spans="1:7" ht="40.8">
      <c r="A118" s="109" t="s">
        <v>127</v>
      </c>
      <c r="B118" s="110" t="s">
        <v>248</v>
      </c>
      <c r="C118" s="111" t="s">
        <v>29</v>
      </c>
      <c r="D118" s="112">
        <v>1.87</v>
      </c>
      <c r="E118" s="70"/>
      <c r="F118" s="111" t="str" cm="1">
        <f t="array" ref="F118">+numtext(E118)</f>
        <v>CERO PESOS 00/100 M.N.</v>
      </c>
      <c r="G118" s="113">
        <f t="shared" si="8"/>
        <v>0</v>
      </c>
    </row>
    <row r="119" spans="1:7" ht="40.8">
      <c r="A119" s="109" t="s">
        <v>128</v>
      </c>
      <c r="B119" s="110" t="s">
        <v>249</v>
      </c>
      <c r="C119" s="111" t="s">
        <v>29</v>
      </c>
      <c r="D119" s="112">
        <v>2.81</v>
      </c>
      <c r="E119" s="70"/>
      <c r="F119" s="111" t="str" cm="1">
        <f t="array" ref="F119">+numtext(E119)</f>
        <v>CERO PESOS 00/100 M.N.</v>
      </c>
      <c r="G119" s="113">
        <f t="shared" si="8"/>
        <v>0</v>
      </c>
    </row>
    <row r="120" spans="1:7" ht="40.8">
      <c r="A120" s="109" t="s">
        <v>129</v>
      </c>
      <c r="B120" s="110" t="s">
        <v>250</v>
      </c>
      <c r="C120" s="111" t="s">
        <v>29</v>
      </c>
      <c r="D120" s="112">
        <v>4.68</v>
      </c>
      <c r="E120" s="70"/>
      <c r="F120" s="111" t="str" cm="1">
        <f t="array" ref="F120">+numtext(E120)</f>
        <v>CERO PESOS 00/100 M.N.</v>
      </c>
      <c r="G120" s="113">
        <f t="shared" si="8"/>
        <v>0</v>
      </c>
    </row>
    <row r="121" spans="1:7" ht="30.6">
      <c r="A121" s="109" t="s">
        <v>130</v>
      </c>
      <c r="B121" s="110" t="s">
        <v>224</v>
      </c>
      <c r="C121" s="111" t="s">
        <v>29</v>
      </c>
      <c r="D121" s="112">
        <v>9.36</v>
      </c>
      <c r="E121" s="70"/>
      <c r="F121" s="111" t="str" cm="1">
        <f t="array" ref="F121">+numtext(E121)</f>
        <v>CERO PESOS 00/100 M.N.</v>
      </c>
      <c r="G121" s="113">
        <f t="shared" si="8"/>
        <v>0</v>
      </c>
    </row>
    <row r="122" spans="1:7" ht="40.8">
      <c r="A122" s="109" t="s">
        <v>131</v>
      </c>
      <c r="B122" s="110" t="s">
        <v>225</v>
      </c>
      <c r="C122" s="111" t="s">
        <v>37</v>
      </c>
      <c r="D122" s="112">
        <v>46.80</v>
      </c>
      <c r="E122" s="70"/>
      <c r="F122" s="111" t="str" cm="1">
        <f t="array" ref="F122">+numtext(E122)</f>
        <v>CERO PESOS 00/100 M.N.</v>
      </c>
      <c r="G122" s="113">
        <f t="shared" si="8"/>
        <v>0</v>
      </c>
    </row>
    <row r="123" spans="1:7" ht="14.4">
      <c r="A123" s="120" t="s">
        <v>283</v>
      </c>
      <c r="B123" s="120" t="s">
        <v>284</v>
      </c>
      <c r="C123" s="121"/>
      <c r="D123" s="122"/>
      <c r="E123" s="75"/>
      <c r="F123" s="123"/>
      <c r="G123" s="55">
        <f>SUM(G124:G135)</f>
        <v>0</v>
      </c>
    </row>
    <row r="124" spans="1:7" ht="40.8">
      <c r="A124" s="109" t="s">
        <v>132</v>
      </c>
      <c r="B124" s="110" t="s">
        <v>112</v>
      </c>
      <c r="C124" s="111" t="s">
        <v>29</v>
      </c>
      <c r="D124" s="112">
        <v>20.06</v>
      </c>
      <c r="E124" s="70"/>
      <c r="F124" s="111" t="str" cm="1">
        <f t="array" ref="F124">+numtext(E124)</f>
        <v>CERO PESOS 00/100 M.N.</v>
      </c>
      <c r="G124" s="113">
        <f t="shared" si="9" ref="G124:G135">+ROUND(E124*D124,2)</f>
        <v>0</v>
      </c>
    </row>
    <row r="125" spans="1:7" ht="30.6">
      <c r="A125" s="109" t="s">
        <v>133</v>
      </c>
      <c r="B125" s="110" t="s">
        <v>229</v>
      </c>
      <c r="C125" s="111" t="s">
        <v>29</v>
      </c>
      <c r="D125" s="112">
        <v>20.06</v>
      </c>
      <c r="E125" s="70"/>
      <c r="F125" s="111" t="str" cm="1">
        <f t="array" ref="F125">+numtext(E125)</f>
        <v>CERO PESOS 00/100 M.N.</v>
      </c>
      <c r="G125" s="113">
        <f t="shared" si="9"/>
        <v>0</v>
      </c>
    </row>
    <row r="126" spans="1:7" ht="30.6">
      <c r="A126" s="109" t="s">
        <v>134</v>
      </c>
      <c r="B126" s="110" t="s">
        <v>285</v>
      </c>
      <c r="C126" s="111" t="s">
        <v>23</v>
      </c>
      <c r="D126" s="112">
        <v>3.46</v>
      </c>
      <c r="E126" s="70"/>
      <c r="F126" s="111" t="str" cm="1">
        <f t="array" ref="F126">+numtext(E126)</f>
        <v>CERO PESOS 00/100 M.N.</v>
      </c>
      <c r="G126" s="113">
        <f t="shared" si="9"/>
        <v>0</v>
      </c>
    </row>
    <row r="127" spans="1:7" ht="30.6">
      <c r="A127" s="109" t="s">
        <v>135</v>
      </c>
      <c r="B127" s="110" t="s">
        <v>113</v>
      </c>
      <c r="C127" s="111" t="s">
        <v>23</v>
      </c>
      <c r="D127" s="112">
        <v>5.50</v>
      </c>
      <c r="E127" s="70"/>
      <c r="F127" s="111" t="str" cm="1">
        <f t="array" ref="F127">+numtext(E127)</f>
        <v>CERO PESOS 00/100 M.N.</v>
      </c>
      <c r="G127" s="113">
        <f t="shared" si="9"/>
        <v>0</v>
      </c>
    </row>
    <row r="128" spans="1:7" ht="30.6">
      <c r="A128" s="109" t="s">
        <v>136</v>
      </c>
      <c r="B128" s="110" t="s">
        <v>267</v>
      </c>
      <c r="C128" s="111" t="s">
        <v>31</v>
      </c>
      <c r="D128" s="112">
        <v>221.08</v>
      </c>
      <c r="E128" s="70"/>
      <c r="F128" s="111" t="str" cm="1">
        <f t="array" ref="F128">+numtext(E128)</f>
        <v>CERO PESOS 00/100 M.N.</v>
      </c>
      <c r="G128" s="113">
        <f t="shared" si="9"/>
        <v>0</v>
      </c>
    </row>
    <row r="129" spans="1:7" ht="30.6">
      <c r="A129" s="109" t="s">
        <v>137</v>
      </c>
      <c r="B129" s="110" t="s">
        <v>114</v>
      </c>
      <c r="C129" s="111" t="s">
        <v>29</v>
      </c>
      <c r="D129" s="112">
        <v>1.68</v>
      </c>
      <c r="E129" s="70"/>
      <c r="F129" s="111" t="str" cm="1">
        <f t="array" ref="F129">+numtext(E129)</f>
        <v>CERO PESOS 00/100 M.N.</v>
      </c>
      <c r="G129" s="113">
        <f t="shared" si="9"/>
        <v>0</v>
      </c>
    </row>
    <row r="130" spans="1:7" ht="30.6">
      <c r="A130" s="109" t="s">
        <v>138</v>
      </c>
      <c r="B130" s="110" t="s">
        <v>264</v>
      </c>
      <c r="C130" s="111" t="s">
        <v>23</v>
      </c>
      <c r="D130" s="112">
        <v>12.38</v>
      </c>
      <c r="E130" s="70"/>
      <c r="F130" s="111" t="str" cm="1">
        <f t="array" ref="F130">+numtext(E130)</f>
        <v>CERO PESOS 00/100 M.N.</v>
      </c>
      <c r="G130" s="113">
        <f t="shared" si="9"/>
        <v>0</v>
      </c>
    </row>
    <row r="131" spans="1:7" ht="40.8">
      <c r="A131" s="109" t="s">
        <v>139</v>
      </c>
      <c r="B131" s="110" t="s">
        <v>265</v>
      </c>
      <c r="C131" s="111" t="s">
        <v>23</v>
      </c>
      <c r="D131" s="112">
        <v>11.40</v>
      </c>
      <c r="E131" s="70"/>
      <c r="F131" s="111" t="str" cm="1">
        <f t="array" ref="F131">+numtext(E131)</f>
        <v>CERO PESOS 00/100 M.N.</v>
      </c>
      <c r="G131" s="113">
        <f t="shared" si="9"/>
        <v>0</v>
      </c>
    </row>
    <row r="132" spans="1:7" ht="40.8">
      <c r="A132" s="109" t="s">
        <v>140</v>
      </c>
      <c r="B132" s="110" t="s">
        <v>286</v>
      </c>
      <c r="C132" s="111" t="s">
        <v>28</v>
      </c>
      <c r="D132" s="112">
        <v>8</v>
      </c>
      <c r="E132" s="70"/>
      <c r="F132" s="111" t="str" cm="1">
        <f t="array" ref="F132">+numtext(E132)</f>
        <v>CERO PESOS 00/100 M.N.</v>
      </c>
      <c r="G132" s="113">
        <f t="shared" si="9"/>
        <v>0</v>
      </c>
    </row>
    <row r="133" spans="1:7" ht="40.8">
      <c r="A133" s="109" t="s">
        <v>141</v>
      </c>
      <c r="B133" s="110" t="s">
        <v>287</v>
      </c>
      <c r="C133" s="111" t="s">
        <v>28</v>
      </c>
      <c r="D133" s="112">
        <v>2</v>
      </c>
      <c r="E133" s="70"/>
      <c r="F133" s="111" t="str" cm="1">
        <f t="array" ref="F133">+numtext(E133)</f>
        <v>CERO PESOS 00/100 M.N.</v>
      </c>
      <c r="G133" s="113">
        <f t="shared" si="9"/>
        <v>0</v>
      </c>
    </row>
    <row r="134" spans="1:7" ht="30.6">
      <c r="A134" s="109" t="s">
        <v>142</v>
      </c>
      <c r="B134" s="110" t="s">
        <v>224</v>
      </c>
      <c r="C134" s="111" t="s">
        <v>29</v>
      </c>
      <c r="D134" s="112">
        <v>20.06</v>
      </c>
      <c r="E134" s="70"/>
      <c r="F134" s="111" t="str" cm="1">
        <f t="array" ref="F134">+numtext(E134)</f>
        <v>CERO PESOS 00/100 M.N.</v>
      </c>
      <c r="G134" s="113">
        <f t="shared" si="9"/>
        <v>0</v>
      </c>
    </row>
    <row r="135" spans="1:7" ht="40.8">
      <c r="A135" s="109" t="s">
        <v>143</v>
      </c>
      <c r="B135" s="110" t="s">
        <v>225</v>
      </c>
      <c r="C135" s="111" t="s">
        <v>37</v>
      </c>
      <c r="D135" s="112">
        <v>100.30</v>
      </c>
      <c r="E135" s="70"/>
      <c r="F135" s="111" t="str" cm="1">
        <f t="array" ref="F135">+numtext(E135)</f>
        <v>CERO PESOS 00/100 M.N.</v>
      </c>
      <c r="G135" s="113">
        <f t="shared" si="9"/>
        <v>0</v>
      </c>
    </row>
    <row r="136" spans="1:7" ht="14.4">
      <c r="A136" s="114" t="s">
        <v>288</v>
      </c>
      <c r="B136" s="115" t="s">
        <v>121</v>
      </c>
      <c r="C136" s="116"/>
      <c r="D136" s="117"/>
      <c r="E136" s="67"/>
      <c r="F136" s="118"/>
      <c r="G136" s="119">
        <f>G137</f>
        <v>0</v>
      </c>
    </row>
    <row r="137" spans="1:7" ht="14.4">
      <c r="A137" s="120" t="s">
        <v>289</v>
      </c>
      <c r="B137" s="120" t="s">
        <v>290</v>
      </c>
      <c r="C137" s="121"/>
      <c r="D137" s="122"/>
      <c r="E137" s="75"/>
      <c r="F137" s="123"/>
      <c r="G137" s="55">
        <f>SUM(G138:G151)</f>
        <v>0</v>
      </c>
    </row>
    <row r="138" spans="1:7" ht="40.8">
      <c r="A138" s="109" t="s">
        <v>144</v>
      </c>
      <c r="B138" s="110" t="s">
        <v>291</v>
      </c>
      <c r="C138" s="111" t="s">
        <v>29</v>
      </c>
      <c r="D138" s="112">
        <v>16.93</v>
      </c>
      <c r="E138" s="70"/>
      <c r="F138" s="111" t="str" cm="1">
        <f t="array" ref="F138">+numtext(E138)</f>
        <v>CERO PESOS 00/100 M.N.</v>
      </c>
      <c r="G138" s="113">
        <f t="shared" si="10" ref="G138:G151">+ROUND(E138*D138,2)</f>
        <v>0</v>
      </c>
    </row>
    <row r="139" spans="1:7" ht="30.6">
      <c r="A139" s="109" t="s">
        <v>145</v>
      </c>
      <c r="B139" s="110" t="s">
        <v>229</v>
      </c>
      <c r="C139" s="111" t="s">
        <v>29</v>
      </c>
      <c r="D139" s="112">
        <v>16.93</v>
      </c>
      <c r="E139" s="70"/>
      <c r="F139" s="111" t="str" cm="1">
        <f t="array" ref="F139">+numtext(E139)</f>
        <v>CERO PESOS 00/100 M.N.</v>
      </c>
      <c r="G139" s="113">
        <f t="shared" si="10"/>
        <v>0</v>
      </c>
    </row>
    <row r="140" spans="1:7" ht="30.6">
      <c r="A140" s="109" t="s">
        <v>146</v>
      </c>
      <c r="B140" s="110" t="s">
        <v>292</v>
      </c>
      <c r="C140" s="111" t="s">
        <v>23</v>
      </c>
      <c r="D140" s="112">
        <v>6.20</v>
      </c>
      <c r="E140" s="70"/>
      <c r="F140" s="111" t="str" cm="1">
        <f t="array" ref="F140">+numtext(E140)</f>
        <v>CERO PESOS 00/100 M.N.</v>
      </c>
      <c r="G140" s="113">
        <f t="shared" si="10"/>
        <v>0</v>
      </c>
    </row>
    <row r="141" spans="1:7" ht="30.6">
      <c r="A141" s="109" t="s">
        <v>168</v>
      </c>
      <c r="B141" s="110" t="s">
        <v>293</v>
      </c>
      <c r="C141" s="111" t="s">
        <v>23</v>
      </c>
      <c r="D141" s="112">
        <v>5.60</v>
      </c>
      <c r="E141" s="70"/>
      <c r="F141" s="111" t="str" cm="1">
        <f t="array" ref="F141">+numtext(E141)</f>
        <v>CERO PESOS 00/100 M.N.</v>
      </c>
      <c r="G141" s="113">
        <f t="shared" si="10"/>
        <v>0</v>
      </c>
    </row>
    <row r="142" spans="1:7" ht="30.6">
      <c r="A142" s="109" t="s">
        <v>169</v>
      </c>
      <c r="B142" s="110" t="s">
        <v>113</v>
      </c>
      <c r="C142" s="111" t="s">
        <v>23</v>
      </c>
      <c r="D142" s="112">
        <v>17.36</v>
      </c>
      <c r="E142" s="70"/>
      <c r="F142" s="111" t="str" cm="1">
        <f t="array" ref="F142">+numtext(E142)</f>
        <v>CERO PESOS 00/100 M.N.</v>
      </c>
      <c r="G142" s="113">
        <f t="shared" si="10"/>
        <v>0</v>
      </c>
    </row>
    <row r="143" spans="1:7" ht="30.6">
      <c r="A143" s="109" t="s">
        <v>170</v>
      </c>
      <c r="B143" s="110" t="s">
        <v>267</v>
      </c>
      <c r="C143" s="111" t="s">
        <v>31</v>
      </c>
      <c r="D143" s="112">
        <v>584.43</v>
      </c>
      <c r="E143" s="70"/>
      <c r="F143" s="111" t="str" cm="1">
        <f t="array" ref="F143">+numtext(E143)</f>
        <v>CERO PESOS 00/100 M.N.</v>
      </c>
      <c r="G143" s="113">
        <f t="shared" si="10"/>
        <v>0</v>
      </c>
    </row>
    <row r="144" spans="1:7" ht="30.6">
      <c r="A144" s="109" t="s">
        <v>171</v>
      </c>
      <c r="B144" s="110" t="s">
        <v>114</v>
      </c>
      <c r="C144" s="111" t="s">
        <v>29</v>
      </c>
      <c r="D144" s="112">
        <v>5.80</v>
      </c>
      <c r="E144" s="70"/>
      <c r="F144" s="111" t="str" cm="1">
        <f t="array" ref="F144">+numtext(E144)</f>
        <v>CERO PESOS 00/100 M.N.</v>
      </c>
      <c r="G144" s="113">
        <f t="shared" si="10"/>
        <v>0</v>
      </c>
    </row>
    <row r="145" spans="1:7" ht="51">
      <c r="A145" s="109" t="s">
        <v>442</v>
      </c>
      <c r="B145" s="110" t="s">
        <v>294</v>
      </c>
      <c r="C145" s="111" t="s">
        <v>31</v>
      </c>
      <c r="D145" s="112">
        <v>860.55</v>
      </c>
      <c r="E145" s="70"/>
      <c r="F145" s="111" t="str" cm="1">
        <f t="array" ref="F145">+numtext(E145)</f>
        <v>CERO PESOS 00/100 M.N.</v>
      </c>
      <c r="G145" s="113">
        <f t="shared" si="10"/>
        <v>0</v>
      </c>
    </row>
    <row r="146" spans="1:7" ht="30.6">
      <c r="A146" s="109" t="s">
        <v>172</v>
      </c>
      <c r="B146" s="110" t="s">
        <v>295</v>
      </c>
      <c r="C146" s="111" t="s">
        <v>31</v>
      </c>
      <c r="D146" s="112">
        <v>168.97</v>
      </c>
      <c r="E146" s="70"/>
      <c r="F146" s="111" t="str" cm="1">
        <f t="array" ref="F146">+numtext(E146)</f>
        <v>CERO PESOS 00/100 M.N.</v>
      </c>
      <c r="G146" s="113">
        <f t="shared" si="10"/>
        <v>0</v>
      </c>
    </row>
    <row r="147" spans="1:7" ht="30.6">
      <c r="A147" s="109" t="s">
        <v>173</v>
      </c>
      <c r="B147" s="110" t="s">
        <v>280</v>
      </c>
      <c r="C147" s="111" t="s">
        <v>30</v>
      </c>
      <c r="D147" s="112">
        <v>20</v>
      </c>
      <c r="E147" s="70"/>
      <c r="F147" s="111" t="str" cm="1">
        <f t="array" ref="F147">+numtext(E147)</f>
        <v>CERO PESOS 00/100 M.N.</v>
      </c>
      <c r="G147" s="113">
        <f t="shared" si="10"/>
        <v>0</v>
      </c>
    </row>
    <row r="148" spans="1:7" ht="40.8">
      <c r="A148" s="109" t="s">
        <v>174</v>
      </c>
      <c r="B148" s="110" t="s">
        <v>249</v>
      </c>
      <c r="C148" s="111" t="s">
        <v>29</v>
      </c>
      <c r="D148" s="112">
        <v>8.47</v>
      </c>
      <c r="E148" s="70"/>
      <c r="F148" s="111" t="str" cm="1">
        <f t="array" ref="F148">+numtext(E148)</f>
        <v>CERO PESOS 00/100 M.N.</v>
      </c>
      <c r="G148" s="113">
        <f t="shared" si="10"/>
        <v>0</v>
      </c>
    </row>
    <row r="149" spans="1:7" ht="40.8">
      <c r="A149" s="109" t="s">
        <v>175</v>
      </c>
      <c r="B149" s="110" t="s">
        <v>250</v>
      </c>
      <c r="C149" s="111" t="s">
        <v>29</v>
      </c>
      <c r="D149" s="112">
        <v>8.47</v>
      </c>
      <c r="E149" s="70"/>
      <c r="F149" s="111" t="str" cm="1">
        <f t="array" ref="F149">+numtext(E149)</f>
        <v>CERO PESOS 00/100 M.N.</v>
      </c>
      <c r="G149" s="113">
        <f t="shared" si="10"/>
        <v>0</v>
      </c>
    </row>
    <row r="150" spans="1:7" ht="30.6">
      <c r="A150" s="109" t="s">
        <v>176</v>
      </c>
      <c r="B150" s="110" t="s">
        <v>224</v>
      </c>
      <c r="C150" s="111" t="s">
        <v>29</v>
      </c>
      <c r="D150" s="112">
        <v>16.93</v>
      </c>
      <c r="E150" s="70"/>
      <c r="F150" s="111" t="str" cm="1">
        <f t="array" ref="F150">+numtext(E150)</f>
        <v>CERO PESOS 00/100 M.N.</v>
      </c>
      <c r="G150" s="113">
        <f t="shared" si="10"/>
        <v>0</v>
      </c>
    </row>
    <row r="151" spans="1:7" ht="40.8">
      <c r="A151" s="109" t="s">
        <v>177</v>
      </c>
      <c r="B151" s="110" t="s">
        <v>225</v>
      </c>
      <c r="C151" s="111" t="s">
        <v>37</v>
      </c>
      <c r="D151" s="112">
        <v>84.65</v>
      </c>
      <c r="E151" s="70"/>
      <c r="F151" s="111" t="str" cm="1">
        <f t="array" ref="F151">+numtext(E151)</f>
        <v>CERO PESOS 00/100 M.N.</v>
      </c>
      <c r="G151" s="113">
        <f t="shared" si="10"/>
        <v>0</v>
      </c>
    </row>
    <row r="152" spans="1:7" ht="14.4">
      <c r="A152" s="114" t="s">
        <v>296</v>
      </c>
      <c r="B152" s="115" t="s">
        <v>35</v>
      </c>
      <c r="C152" s="116"/>
      <c r="D152" s="117"/>
      <c r="E152" s="67"/>
      <c r="F152" s="118"/>
      <c r="G152" s="119">
        <f>SUM(G153:G161)</f>
        <v>0</v>
      </c>
    </row>
    <row r="153" spans="1:7" ht="71.4">
      <c r="A153" s="109" t="s">
        <v>178</v>
      </c>
      <c r="B153" s="110" t="s">
        <v>297</v>
      </c>
      <c r="C153" s="111" t="s">
        <v>29</v>
      </c>
      <c r="D153" s="112">
        <v>152.17</v>
      </c>
      <c r="E153" s="70"/>
      <c r="F153" s="111" t="str" cm="1">
        <f t="array" ref="F153">+numtext(E153)</f>
        <v>CERO PESOS 00/100 M.N.</v>
      </c>
      <c r="G153" s="113">
        <f t="shared" si="11" ref="G153:G161">+ROUND(E153*D153,2)</f>
        <v>0</v>
      </c>
    </row>
    <row r="154" spans="1:7" ht="71.4">
      <c r="A154" s="109" t="s">
        <v>179</v>
      </c>
      <c r="B154" s="110" t="s">
        <v>298</v>
      </c>
      <c r="C154" s="111" t="s">
        <v>29</v>
      </c>
      <c r="D154" s="112">
        <v>152.17</v>
      </c>
      <c r="E154" s="70"/>
      <c r="F154" s="111" t="str" cm="1">
        <f t="array" ref="F154">+numtext(E154)</f>
        <v>CERO PESOS 00/100 M.N.</v>
      </c>
      <c r="G154" s="113">
        <f t="shared" si="11"/>
        <v>0</v>
      </c>
    </row>
    <row r="155" spans="1:7" ht="30.6">
      <c r="A155" s="109" t="s">
        <v>180</v>
      </c>
      <c r="B155" s="110" t="s">
        <v>299</v>
      </c>
      <c r="C155" s="111" t="s">
        <v>31</v>
      </c>
      <c r="D155" s="112">
        <v>950.73</v>
      </c>
      <c r="E155" s="70"/>
      <c r="F155" s="111" t="str" cm="1">
        <f t="array" ref="F155">+numtext(E155)</f>
        <v>CERO PESOS 00/100 M.N.</v>
      </c>
      <c r="G155" s="113">
        <f t="shared" si="11"/>
        <v>0</v>
      </c>
    </row>
    <row r="156" spans="1:7" ht="40.8">
      <c r="A156" s="109" t="s">
        <v>181</v>
      </c>
      <c r="B156" s="110" t="s">
        <v>300</v>
      </c>
      <c r="C156" s="111" t="s">
        <v>31</v>
      </c>
      <c r="D156" s="112">
        <v>4184.95</v>
      </c>
      <c r="E156" s="70"/>
      <c r="F156" s="111" t="str" cm="1">
        <f t="array" ref="F156">+numtext(E156)</f>
        <v>CERO PESOS 00/100 M.N.</v>
      </c>
      <c r="G156" s="113">
        <f t="shared" si="11"/>
        <v>0</v>
      </c>
    </row>
    <row r="157" spans="1:7" ht="51">
      <c r="A157" s="109" t="s">
        <v>182</v>
      </c>
      <c r="B157" s="110" t="s">
        <v>301</v>
      </c>
      <c r="C157" s="111" t="s">
        <v>30</v>
      </c>
      <c r="D157" s="112">
        <v>190</v>
      </c>
      <c r="E157" s="70"/>
      <c r="F157" s="111" t="str" cm="1">
        <f t="array" ref="F157">+numtext(E157)</f>
        <v>CERO PESOS 00/100 M.N.</v>
      </c>
      <c r="G157" s="113">
        <f t="shared" si="11"/>
        <v>0</v>
      </c>
    </row>
    <row r="158" spans="1:7" ht="30.6">
      <c r="A158" s="109" t="s">
        <v>183</v>
      </c>
      <c r="B158" s="110" t="s">
        <v>27</v>
      </c>
      <c r="C158" s="111" t="s">
        <v>30</v>
      </c>
      <c r="D158" s="112">
        <v>1170.57</v>
      </c>
      <c r="E158" s="70"/>
      <c r="F158" s="111" t="str" cm="1">
        <f t="array" ref="F158">+numtext(E158)</f>
        <v>CERO PESOS 00/100 M.N.</v>
      </c>
      <c r="G158" s="113">
        <f t="shared" si="11"/>
        <v>0</v>
      </c>
    </row>
    <row r="159" spans="1:7" ht="71.4">
      <c r="A159" s="109" t="s">
        <v>184</v>
      </c>
      <c r="B159" s="110" t="s">
        <v>302</v>
      </c>
      <c r="C159" s="111" t="s">
        <v>30</v>
      </c>
      <c r="D159" s="112">
        <v>1170.57</v>
      </c>
      <c r="E159" s="70"/>
      <c r="F159" s="111" t="str" cm="1">
        <f t="array" ref="F159">+numtext(E159)</f>
        <v>CERO PESOS 00/100 M.N.</v>
      </c>
      <c r="G159" s="113">
        <f t="shared" si="11"/>
        <v>0</v>
      </c>
    </row>
    <row r="160" spans="1:7" ht="51">
      <c r="A160" s="109" t="s">
        <v>185</v>
      </c>
      <c r="B160" s="110" t="s">
        <v>303</v>
      </c>
      <c r="C160" s="111" t="s">
        <v>30</v>
      </c>
      <c r="D160" s="112">
        <v>92.15</v>
      </c>
      <c r="E160" s="70"/>
      <c r="F160" s="111" t="str" cm="1">
        <f t="array" ref="F160">+numtext(E160)</f>
        <v>CERO PESOS 00/100 M.N.</v>
      </c>
      <c r="G160" s="113">
        <f t="shared" si="11"/>
        <v>0</v>
      </c>
    </row>
    <row r="161" spans="1:7" ht="112.2">
      <c r="A161" s="109" t="s">
        <v>186</v>
      </c>
      <c r="B161" s="110" t="s">
        <v>304</v>
      </c>
      <c r="C161" s="111" t="s">
        <v>30</v>
      </c>
      <c r="D161" s="112">
        <v>2.85</v>
      </c>
      <c r="E161" s="70"/>
      <c r="F161" s="111" t="str" cm="1">
        <f t="array" ref="F161">+numtext(E161)</f>
        <v>CERO PESOS 00/100 M.N.</v>
      </c>
      <c r="G161" s="113">
        <f t="shared" si="11"/>
        <v>0</v>
      </c>
    </row>
    <row r="162" spans="1:7" ht="14.4">
      <c r="A162" s="114" t="s">
        <v>305</v>
      </c>
      <c r="B162" s="115" t="s">
        <v>306</v>
      </c>
      <c r="C162" s="116"/>
      <c r="D162" s="117"/>
      <c r="E162" s="67"/>
      <c r="F162" s="118"/>
      <c r="G162" s="119">
        <f>SUM(G163:G176)</f>
        <v>0</v>
      </c>
    </row>
    <row r="163" spans="1:7" ht="30.6">
      <c r="A163" s="109" t="s">
        <v>187</v>
      </c>
      <c r="B163" s="110" t="s">
        <v>222</v>
      </c>
      <c r="C163" s="111" t="s">
        <v>29</v>
      </c>
      <c r="D163" s="112">
        <v>6.41</v>
      </c>
      <c r="E163" s="70"/>
      <c r="F163" s="111" t="str" cm="1">
        <f t="array" ref="F163">+numtext(E163)</f>
        <v>CERO PESOS 00/100 M.N.</v>
      </c>
      <c r="G163" s="113">
        <f t="shared" si="12" ref="G163:G176">+ROUND(E163*D163,2)</f>
        <v>0</v>
      </c>
    </row>
    <row r="164" spans="1:7" ht="40.8">
      <c r="A164" s="109" t="s">
        <v>188</v>
      </c>
      <c r="B164" s="110" t="s">
        <v>223</v>
      </c>
      <c r="C164" s="111" t="s">
        <v>29</v>
      </c>
      <c r="D164" s="112">
        <v>14.25</v>
      </c>
      <c r="E164" s="70"/>
      <c r="F164" s="111" t="str" cm="1">
        <f t="array" ref="F164">+numtext(E164)</f>
        <v>CERO PESOS 00/100 M.N.</v>
      </c>
      <c r="G164" s="113">
        <f t="shared" si="12"/>
        <v>0</v>
      </c>
    </row>
    <row r="165" spans="1:7" ht="30.6">
      <c r="A165" s="109" t="s">
        <v>189</v>
      </c>
      <c r="B165" s="110" t="s">
        <v>224</v>
      </c>
      <c r="C165" s="111" t="s">
        <v>29</v>
      </c>
      <c r="D165" s="112">
        <v>20.66</v>
      </c>
      <c r="E165" s="70"/>
      <c r="F165" s="111" t="str" cm="1">
        <f t="array" ref="F165">+numtext(E165)</f>
        <v>CERO PESOS 00/100 M.N.</v>
      </c>
      <c r="G165" s="113">
        <f t="shared" si="12"/>
        <v>0</v>
      </c>
    </row>
    <row r="166" spans="1:7" ht="40.8">
      <c r="A166" s="109" t="s">
        <v>190</v>
      </c>
      <c r="B166" s="110" t="s">
        <v>225</v>
      </c>
      <c r="C166" s="111" t="s">
        <v>37</v>
      </c>
      <c r="D166" s="112">
        <v>103.30</v>
      </c>
      <c r="E166" s="70"/>
      <c r="F166" s="111" t="str" cm="1">
        <f t="array" ref="F166">+numtext(E166)</f>
        <v>CERO PESOS 00/100 M.N.</v>
      </c>
      <c r="G166" s="113">
        <f t="shared" si="12"/>
        <v>0</v>
      </c>
    </row>
    <row r="167" spans="1:7" ht="51">
      <c r="A167" s="109" t="s">
        <v>191</v>
      </c>
      <c r="B167" s="110" t="s">
        <v>237</v>
      </c>
      <c r="C167" s="111" t="s">
        <v>29</v>
      </c>
      <c r="D167" s="112">
        <v>126.20</v>
      </c>
      <c r="E167" s="70"/>
      <c r="F167" s="111" t="str" cm="1">
        <f t="array" ref="F167">+numtext(E167)</f>
        <v>CERO PESOS 00/100 M.N.</v>
      </c>
      <c r="G167" s="113">
        <f t="shared" si="12"/>
        <v>0</v>
      </c>
    </row>
    <row r="168" spans="1:7" ht="51">
      <c r="A168" s="109" t="s">
        <v>105</v>
      </c>
      <c r="B168" s="110" t="s">
        <v>34</v>
      </c>
      <c r="C168" s="111" t="s">
        <v>29</v>
      </c>
      <c r="D168" s="112">
        <v>195.10</v>
      </c>
      <c r="E168" s="70"/>
      <c r="F168" s="111" t="str" cm="1">
        <f t="array" ref="F168">+numtext(E168)</f>
        <v>CERO PESOS 00/100 M.N.</v>
      </c>
      <c r="G168" s="113">
        <f t="shared" si="12"/>
        <v>0</v>
      </c>
    </row>
    <row r="169" spans="1:7" ht="61.2">
      <c r="A169" s="109" t="s">
        <v>192</v>
      </c>
      <c r="B169" s="110" t="s">
        <v>238</v>
      </c>
      <c r="C169" s="111" t="s">
        <v>29</v>
      </c>
      <c r="D169" s="112">
        <v>176.60</v>
      </c>
      <c r="E169" s="70"/>
      <c r="F169" s="111" t="str" cm="1">
        <f t="array" ref="F169">+numtext(E169)</f>
        <v>CERO PESOS 00/100 M.N.</v>
      </c>
      <c r="G169" s="113">
        <f t="shared" si="12"/>
        <v>0</v>
      </c>
    </row>
    <row r="170" spans="1:7" ht="132.6">
      <c r="A170" s="109" t="s">
        <v>193</v>
      </c>
      <c r="B170" s="110" t="s">
        <v>240</v>
      </c>
      <c r="C170" s="111" t="s">
        <v>23</v>
      </c>
      <c r="D170" s="112">
        <v>95</v>
      </c>
      <c r="E170" s="70"/>
      <c r="F170" s="111" t="str" cm="1">
        <f t="array" ref="F170">+numtext(E170)</f>
        <v>CERO PESOS 00/100 M.N.</v>
      </c>
      <c r="G170" s="113">
        <f t="shared" si="12"/>
        <v>0</v>
      </c>
    </row>
    <row r="171" spans="1:7" ht="71.4">
      <c r="A171" s="109" t="s">
        <v>194</v>
      </c>
      <c r="B171" s="110" t="s">
        <v>297</v>
      </c>
      <c r="C171" s="111" t="s">
        <v>29</v>
      </c>
      <c r="D171" s="112">
        <v>105.60</v>
      </c>
      <c r="E171" s="70"/>
      <c r="F171" s="111" t="str" cm="1">
        <f t="array" ref="F171">+numtext(E171)</f>
        <v>CERO PESOS 00/100 M.N.</v>
      </c>
      <c r="G171" s="113">
        <f t="shared" si="12"/>
        <v>0</v>
      </c>
    </row>
    <row r="172" spans="1:7" ht="71.4">
      <c r="A172" s="109" t="s">
        <v>195</v>
      </c>
      <c r="B172" s="110" t="s">
        <v>298</v>
      </c>
      <c r="C172" s="111" t="s">
        <v>29</v>
      </c>
      <c r="D172" s="112">
        <v>105.60</v>
      </c>
      <c r="E172" s="70"/>
      <c r="F172" s="111" t="str" cm="1">
        <f t="array" ref="F172">+numtext(E172)</f>
        <v>CERO PESOS 00/100 M.N.</v>
      </c>
      <c r="G172" s="113">
        <f t="shared" si="12"/>
        <v>0</v>
      </c>
    </row>
    <row r="173" spans="1:7" ht="30.6">
      <c r="A173" s="109" t="s">
        <v>196</v>
      </c>
      <c r="B173" s="110" t="s">
        <v>299</v>
      </c>
      <c r="C173" s="111" t="s">
        <v>31</v>
      </c>
      <c r="D173" s="112">
        <v>633.82</v>
      </c>
      <c r="E173" s="70"/>
      <c r="F173" s="111" t="str" cm="1">
        <f t="array" ref="F173">+numtext(E173)</f>
        <v>CERO PESOS 00/100 M.N.</v>
      </c>
      <c r="G173" s="113">
        <f t="shared" si="12"/>
        <v>0</v>
      </c>
    </row>
    <row r="174" spans="1:7" ht="40.8">
      <c r="A174" s="109" t="s">
        <v>147</v>
      </c>
      <c r="B174" s="110" t="s">
        <v>300</v>
      </c>
      <c r="C174" s="111" t="s">
        <v>31</v>
      </c>
      <c r="D174" s="112">
        <v>2979.24</v>
      </c>
      <c r="E174" s="70"/>
      <c r="F174" s="111" t="str" cm="1">
        <f t="array" ref="F174">+numtext(E174)</f>
        <v>CERO PESOS 00/100 M.N.</v>
      </c>
      <c r="G174" s="113">
        <f t="shared" si="12"/>
        <v>0</v>
      </c>
    </row>
    <row r="175" spans="1:7" ht="30.6">
      <c r="A175" s="109" t="s">
        <v>148</v>
      </c>
      <c r="B175" s="110" t="s">
        <v>27</v>
      </c>
      <c r="C175" s="111" t="s">
        <v>30</v>
      </c>
      <c r="D175" s="112">
        <v>331.76</v>
      </c>
      <c r="E175" s="70"/>
      <c r="F175" s="111" t="str" cm="1">
        <f t="array" ref="F175">+numtext(E175)</f>
        <v>CERO PESOS 00/100 M.N.</v>
      </c>
      <c r="G175" s="113">
        <f t="shared" si="12"/>
        <v>0</v>
      </c>
    </row>
    <row r="176" spans="1:7" ht="71.4">
      <c r="A176" s="109" t="s">
        <v>149</v>
      </c>
      <c r="B176" s="110" t="s">
        <v>302</v>
      </c>
      <c r="C176" s="111" t="s">
        <v>30</v>
      </c>
      <c r="D176" s="112">
        <v>331.76</v>
      </c>
      <c r="E176" s="70"/>
      <c r="F176" s="111" t="str" cm="1">
        <f t="array" ref="F176">+numtext(E176)</f>
        <v>CERO PESOS 00/100 M.N.</v>
      </c>
      <c r="G176" s="113">
        <f t="shared" si="12"/>
        <v>0</v>
      </c>
    </row>
    <row r="177" spans="1:7" ht="14.4">
      <c r="A177" s="114" t="s">
        <v>307</v>
      </c>
      <c r="B177" s="115" t="s">
        <v>308</v>
      </c>
      <c r="C177" s="116"/>
      <c r="D177" s="117"/>
      <c r="E177" s="67"/>
      <c r="F177" s="118"/>
      <c r="G177" s="119">
        <f>G178+G192</f>
        <v>0</v>
      </c>
    </row>
    <row r="178" spans="1:7" ht="14.4">
      <c r="A178" s="120" t="s">
        <v>309</v>
      </c>
      <c r="B178" s="120" t="s">
        <v>310</v>
      </c>
      <c r="C178" s="121"/>
      <c r="D178" s="122"/>
      <c r="E178" s="75"/>
      <c r="F178" s="123"/>
      <c r="G178" s="55">
        <f>G179+G188</f>
        <v>0</v>
      </c>
    </row>
    <row r="179" spans="1:7" ht="14.4">
      <c r="A179" s="124" t="s">
        <v>311</v>
      </c>
      <c r="B179" s="125" t="s">
        <v>36</v>
      </c>
      <c r="C179" s="126"/>
      <c r="D179" s="127"/>
      <c r="E179" s="126"/>
      <c r="F179" s="126"/>
      <c r="G179" s="128">
        <f>SUM(G180:G187)</f>
        <v>0</v>
      </c>
    </row>
    <row r="180" spans="1:7" ht="40.8">
      <c r="A180" s="109" t="s">
        <v>150</v>
      </c>
      <c r="B180" s="110" t="s">
        <v>231</v>
      </c>
      <c r="C180" s="111" t="s">
        <v>23</v>
      </c>
      <c r="D180" s="112">
        <v>237.50</v>
      </c>
      <c r="E180" s="70"/>
      <c r="F180" s="111" t="str" cm="1">
        <f t="array" ref="F180">+numtext(E180)</f>
        <v>CERO PESOS 00/100 M.N.</v>
      </c>
      <c r="G180" s="113">
        <f t="shared" si="13" ref="G180:G187">+ROUND(E180*D180,2)</f>
        <v>0</v>
      </c>
    </row>
    <row r="181" spans="1:7" ht="40.8">
      <c r="A181" s="109" t="s">
        <v>443</v>
      </c>
      <c r="B181" s="110" t="s">
        <v>235</v>
      </c>
      <c r="C181" s="111" t="s">
        <v>23</v>
      </c>
      <c r="D181" s="112">
        <v>489.25</v>
      </c>
      <c r="E181" s="70"/>
      <c r="F181" s="111" t="str" cm="1">
        <f t="array" ref="F181">+numtext(E181)</f>
        <v>CERO PESOS 00/100 M.N.</v>
      </c>
      <c r="G181" s="113">
        <f t="shared" si="13"/>
        <v>0</v>
      </c>
    </row>
    <row r="182" spans="1:7" ht="40.8">
      <c r="A182" s="109" t="s">
        <v>444</v>
      </c>
      <c r="B182" s="110" t="s">
        <v>250</v>
      </c>
      <c r="C182" s="111" t="s">
        <v>29</v>
      </c>
      <c r="D182" s="112">
        <v>25.94</v>
      </c>
      <c r="E182" s="70"/>
      <c r="F182" s="111" t="str" cm="1">
        <f t="array" ref="F182">+numtext(E182)</f>
        <v>CERO PESOS 00/100 M.N.</v>
      </c>
      <c r="G182" s="113">
        <f t="shared" si="13"/>
        <v>0</v>
      </c>
    </row>
    <row r="183" spans="1:7" ht="61.2">
      <c r="A183" s="109" t="s">
        <v>445</v>
      </c>
      <c r="B183" s="110" t="s">
        <v>312</v>
      </c>
      <c r="C183" s="111" t="s">
        <v>30</v>
      </c>
      <c r="D183" s="112">
        <v>95</v>
      </c>
      <c r="E183" s="70"/>
      <c r="F183" s="111" t="str" cm="1">
        <f t="array" ref="F183">+numtext(E183)</f>
        <v>CERO PESOS 00/100 M.N.</v>
      </c>
      <c r="G183" s="113">
        <f t="shared" si="13"/>
        <v>0</v>
      </c>
    </row>
    <row r="184" spans="1:7" ht="71.4">
      <c r="A184" s="109" t="s">
        <v>151</v>
      </c>
      <c r="B184" s="110" t="s">
        <v>558</v>
      </c>
      <c r="C184" s="111" t="s">
        <v>23</v>
      </c>
      <c r="D184" s="112">
        <v>178.13</v>
      </c>
      <c r="E184" s="70"/>
      <c r="F184" s="111" t="str" cm="1">
        <f t="array" ref="F184">+numtext(E184)</f>
        <v>CERO PESOS 00/100 M.N.</v>
      </c>
      <c r="G184" s="113">
        <f t="shared" si="13"/>
        <v>0</v>
      </c>
    </row>
    <row r="185" spans="1:7" ht="71.4">
      <c r="A185" s="109" t="s">
        <v>152</v>
      </c>
      <c r="B185" s="110" t="s">
        <v>313</v>
      </c>
      <c r="C185" s="111" t="s">
        <v>23</v>
      </c>
      <c r="D185" s="112">
        <v>59.38</v>
      </c>
      <c r="E185" s="70"/>
      <c r="F185" s="111" t="str" cm="1">
        <f t="array" ref="F185">+numtext(E185)</f>
        <v>CERO PESOS 00/100 M.N.</v>
      </c>
      <c r="G185" s="113">
        <f t="shared" si="13"/>
        <v>0</v>
      </c>
    </row>
    <row r="186" spans="1:7" ht="30.6">
      <c r="A186" s="109" t="s">
        <v>153</v>
      </c>
      <c r="B186" s="110" t="s">
        <v>27</v>
      </c>
      <c r="C186" s="111" t="s">
        <v>30</v>
      </c>
      <c r="D186" s="112">
        <v>260.36</v>
      </c>
      <c r="E186" s="70"/>
      <c r="F186" s="111" t="str" cm="1">
        <f t="array" ref="F186">+numtext(E186)</f>
        <v>CERO PESOS 00/100 M.N.</v>
      </c>
      <c r="G186" s="113">
        <f t="shared" si="13"/>
        <v>0</v>
      </c>
    </row>
    <row r="187" spans="1:7" ht="40.8">
      <c r="A187" s="109" t="s">
        <v>446</v>
      </c>
      <c r="B187" s="110" t="s">
        <v>314</v>
      </c>
      <c r="C187" s="111" t="s">
        <v>31</v>
      </c>
      <c r="D187" s="112">
        <v>28.50</v>
      </c>
      <c r="E187" s="70"/>
      <c r="F187" s="111" t="str" cm="1">
        <f t="array" ref="F187">+numtext(E187)</f>
        <v>CERO PESOS 00/100 M.N.</v>
      </c>
      <c r="G187" s="113">
        <f t="shared" si="13"/>
        <v>0</v>
      </c>
    </row>
    <row r="188" spans="1:7" ht="14.4">
      <c r="A188" s="124" t="s">
        <v>315</v>
      </c>
      <c r="B188" s="125" t="s">
        <v>316</v>
      </c>
      <c r="C188" s="126"/>
      <c r="D188" s="127"/>
      <c r="E188" s="126"/>
      <c r="F188" s="126"/>
      <c r="G188" s="128">
        <f>SUM(G189:G191)</f>
        <v>0</v>
      </c>
    </row>
    <row r="189" spans="1:7" ht="71.4">
      <c r="A189" s="109" t="s">
        <v>447</v>
      </c>
      <c r="B189" s="110" t="s">
        <v>317</v>
      </c>
      <c r="C189" s="111" t="s">
        <v>28</v>
      </c>
      <c r="D189" s="112">
        <v>1</v>
      </c>
      <c r="E189" s="70"/>
      <c r="F189" s="111" t="str" cm="1">
        <f t="array" ref="F189">+numtext(E189)</f>
        <v>CERO PESOS 00/100 M.N.</v>
      </c>
      <c r="G189" s="113">
        <f t="shared" si="14" ref="G189:G191">+ROUND(E189*D189,2)</f>
        <v>0</v>
      </c>
    </row>
    <row r="190" spans="1:7" ht="40.8">
      <c r="A190" s="109" t="s">
        <v>448</v>
      </c>
      <c r="B190" s="110" t="s">
        <v>318</v>
      </c>
      <c r="C190" s="111" t="s">
        <v>28</v>
      </c>
      <c r="D190" s="112">
        <v>1</v>
      </c>
      <c r="E190" s="70"/>
      <c r="F190" s="111" t="str" cm="1">
        <f t="array" ref="F190">+numtext(E190)</f>
        <v>CERO PESOS 00/100 M.N.</v>
      </c>
      <c r="G190" s="113">
        <f t="shared" si="14"/>
        <v>0</v>
      </c>
    </row>
    <row r="191" spans="1:7" ht="51">
      <c r="A191" s="109" t="s">
        <v>449</v>
      </c>
      <c r="B191" s="110" t="s">
        <v>319</v>
      </c>
      <c r="C191" s="111" t="s">
        <v>28</v>
      </c>
      <c r="D191" s="112">
        <v>1</v>
      </c>
      <c r="E191" s="70"/>
      <c r="F191" s="111" t="str" cm="1">
        <f t="array" ref="F191">+numtext(E191)</f>
        <v>CERO PESOS 00/100 M.N.</v>
      </c>
      <c r="G191" s="113">
        <f t="shared" si="14"/>
        <v>0</v>
      </c>
    </row>
    <row r="192" spans="1:7" ht="14.4">
      <c r="A192" s="120" t="s">
        <v>320</v>
      </c>
      <c r="B192" s="120" t="s">
        <v>321</v>
      </c>
      <c r="C192" s="121"/>
      <c r="D192" s="122"/>
      <c r="E192" s="75"/>
      <c r="F192" s="123"/>
      <c r="G192" s="55">
        <f>G193+G202</f>
        <v>0</v>
      </c>
    </row>
    <row r="193" spans="1:7" ht="14.4">
      <c r="A193" s="124" t="s">
        <v>322</v>
      </c>
      <c r="B193" s="125" t="s">
        <v>36</v>
      </c>
      <c r="C193" s="126"/>
      <c r="D193" s="127"/>
      <c r="E193" s="126"/>
      <c r="F193" s="126"/>
      <c r="G193" s="128">
        <f>SUM(G194:G201)</f>
        <v>0</v>
      </c>
    </row>
    <row r="194" spans="1:7" ht="40.8">
      <c r="A194" s="109" t="s">
        <v>450</v>
      </c>
      <c r="B194" s="110" t="s">
        <v>231</v>
      </c>
      <c r="C194" s="111" t="s">
        <v>23</v>
      </c>
      <c r="D194" s="112">
        <v>237.50</v>
      </c>
      <c r="E194" s="70"/>
      <c r="F194" s="111" t="str" cm="1">
        <f t="array" ref="F194">+numtext(E194)</f>
        <v>CERO PESOS 00/100 M.N.</v>
      </c>
      <c r="G194" s="113">
        <f t="shared" si="15" ref="G194:G201">+ROUND(E194*D194,2)</f>
        <v>0</v>
      </c>
    </row>
    <row r="195" spans="1:7" ht="40.8">
      <c r="A195" s="109" t="s">
        <v>451</v>
      </c>
      <c r="B195" s="110" t="s">
        <v>235</v>
      </c>
      <c r="C195" s="111" t="s">
        <v>23</v>
      </c>
      <c r="D195" s="112">
        <v>603.44</v>
      </c>
      <c r="E195" s="70"/>
      <c r="F195" s="111" t="str" cm="1">
        <f t="array" ref="F195">+numtext(E195)</f>
        <v>CERO PESOS 00/100 M.N.</v>
      </c>
      <c r="G195" s="113">
        <f t="shared" si="15"/>
        <v>0</v>
      </c>
    </row>
    <row r="196" spans="1:7" ht="40.8">
      <c r="A196" s="109" t="s">
        <v>452</v>
      </c>
      <c r="B196" s="110" t="s">
        <v>250</v>
      </c>
      <c r="C196" s="111" t="s">
        <v>29</v>
      </c>
      <c r="D196" s="112">
        <v>25.94</v>
      </c>
      <c r="E196" s="70"/>
      <c r="F196" s="111" t="str" cm="1">
        <f t="array" ref="F196">+numtext(E196)</f>
        <v>CERO PESOS 00/100 M.N.</v>
      </c>
      <c r="G196" s="113">
        <f t="shared" si="15"/>
        <v>0</v>
      </c>
    </row>
    <row r="197" spans="1:7" ht="61.2">
      <c r="A197" s="109" t="s">
        <v>453</v>
      </c>
      <c r="B197" s="110" t="s">
        <v>312</v>
      </c>
      <c r="C197" s="111" t="s">
        <v>30</v>
      </c>
      <c r="D197" s="112">
        <v>95</v>
      </c>
      <c r="E197" s="70"/>
      <c r="F197" s="111" t="str" cm="1">
        <f t="array" ref="F197">+numtext(E197)</f>
        <v>CERO PESOS 00/100 M.N.</v>
      </c>
      <c r="G197" s="113">
        <f t="shared" si="15"/>
        <v>0</v>
      </c>
    </row>
    <row r="198" spans="1:7" ht="71.4">
      <c r="A198" s="109" t="s">
        <v>155</v>
      </c>
      <c r="B198" s="110" t="s">
        <v>558</v>
      </c>
      <c r="C198" s="111" t="s">
        <v>23</v>
      </c>
      <c r="D198" s="112">
        <v>178.13</v>
      </c>
      <c r="E198" s="70"/>
      <c r="F198" s="111" t="str" cm="1">
        <f t="array" ref="F198">+numtext(E198)</f>
        <v>CERO PESOS 00/100 M.N.</v>
      </c>
      <c r="G198" s="113">
        <f t="shared" si="15"/>
        <v>0</v>
      </c>
    </row>
    <row r="199" spans="1:7" ht="71.4">
      <c r="A199" s="109" t="s">
        <v>156</v>
      </c>
      <c r="B199" s="110" t="s">
        <v>313</v>
      </c>
      <c r="C199" s="111" t="s">
        <v>23</v>
      </c>
      <c r="D199" s="112">
        <v>59.38</v>
      </c>
      <c r="E199" s="70"/>
      <c r="F199" s="111" t="str" cm="1">
        <f t="array" ref="F199">+numtext(E199)</f>
        <v>CERO PESOS 00/100 M.N.</v>
      </c>
      <c r="G199" s="113">
        <f t="shared" si="15"/>
        <v>0</v>
      </c>
    </row>
    <row r="200" spans="1:7" ht="30.6">
      <c r="A200" s="109" t="s">
        <v>157</v>
      </c>
      <c r="B200" s="110" t="s">
        <v>27</v>
      </c>
      <c r="C200" s="111" t="s">
        <v>30</v>
      </c>
      <c r="D200" s="112">
        <v>260.36</v>
      </c>
      <c r="E200" s="70"/>
      <c r="F200" s="111" t="str" cm="1">
        <f t="array" ref="F200">+numtext(E200)</f>
        <v>CERO PESOS 00/100 M.N.</v>
      </c>
      <c r="G200" s="113">
        <f t="shared" si="15"/>
        <v>0</v>
      </c>
    </row>
    <row r="201" spans="1:7" ht="40.8">
      <c r="A201" s="109" t="s">
        <v>159</v>
      </c>
      <c r="B201" s="110" t="s">
        <v>314</v>
      </c>
      <c r="C201" s="111" t="s">
        <v>31</v>
      </c>
      <c r="D201" s="112">
        <v>28.50</v>
      </c>
      <c r="E201" s="70"/>
      <c r="F201" s="111" t="str" cm="1">
        <f t="array" ref="F201">+numtext(E201)</f>
        <v>CERO PESOS 00/100 M.N.</v>
      </c>
      <c r="G201" s="113">
        <f t="shared" si="15"/>
        <v>0</v>
      </c>
    </row>
    <row r="202" spans="1:7" ht="14.4">
      <c r="A202" s="124" t="s">
        <v>323</v>
      </c>
      <c r="B202" s="125" t="s">
        <v>316</v>
      </c>
      <c r="C202" s="126"/>
      <c r="D202" s="127"/>
      <c r="E202" s="126"/>
      <c r="F202" s="126"/>
      <c r="G202" s="128">
        <f>SUM(G203:G205)</f>
        <v>0</v>
      </c>
    </row>
    <row r="203" spans="1:7" ht="71.4">
      <c r="A203" s="109" t="s">
        <v>161</v>
      </c>
      <c r="B203" s="110" t="s">
        <v>317</v>
      </c>
      <c r="C203" s="111" t="s">
        <v>28</v>
      </c>
      <c r="D203" s="112">
        <v>2</v>
      </c>
      <c r="E203" s="70"/>
      <c r="F203" s="111" t="str" cm="1">
        <f t="array" ref="F203">+numtext(E203)</f>
        <v>CERO PESOS 00/100 M.N.</v>
      </c>
      <c r="G203" s="113">
        <f t="shared" si="16" ref="G203:G205">+ROUND(E203*D203,2)</f>
        <v>0</v>
      </c>
    </row>
    <row r="204" spans="1:7" ht="40.8">
      <c r="A204" s="109" t="s">
        <v>162</v>
      </c>
      <c r="B204" s="110" t="s">
        <v>318</v>
      </c>
      <c r="C204" s="111" t="s">
        <v>28</v>
      </c>
      <c r="D204" s="112">
        <v>2</v>
      </c>
      <c r="E204" s="70"/>
      <c r="F204" s="111" t="str" cm="1">
        <f t="array" ref="F204">+numtext(E204)</f>
        <v>CERO PESOS 00/100 M.N.</v>
      </c>
      <c r="G204" s="113">
        <f t="shared" si="16"/>
        <v>0</v>
      </c>
    </row>
    <row r="205" spans="1:7" ht="51">
      <c r="A205" s="109" t="s">
        <v>163</v>
      </c>
      <c r="B205" s="110" t="s">
        <v>319</v>
      </c>
      <c r="C205" s="111" t="s">
        <v>28</v>
      </c>
      <c r="D205" s="112">
        <v>2</v>
      </c>
      <c r="E205" s="70"/>
      <c r="F205" s="111" t="str" cm="1">
        <f t="array" ref="F205">+numtext(E205)</f>
        <v>CERO PESOS 00/100 M.N.</v>
      </c>
      <c r="G205" s="113">
        <f t="shared" si="16"/>
        <v>0</v>
      </c>
    </row>
    <row r="206" spans="1:7" ht="14.4">
      <c r="A206" s="114" t="s">
        <v>324</v>
      </c>
      <c r="B206" s="115" t="s">
        <v>325</v>
      </c>
      <c r="C206" s="116"/>
      <c r="D206" s="117"/>
      <c r="E206" s="67"/>
      <c r="F206" s="118"/>
      <c r="G206" s="119">
        <f>G207+G217</f>
        <v>0</v>
      </c>
    </row>
    <row r="207" spans="1:7" ht="14.4">
      <c r="A207" s="120" t="s">
        <v>326</v>
      </c>
      <c r="B207" s="120" t="s">
        <v>327</v>
      </c>
      <c r="C207" s="121"/>
      <c r="D207" s="122"/>
      <c r="E207" s="75"/>
      <c r="F207" s="123"/>
      <c r="G207" s="55">
        <f>SUM(G208:G216)</f>
        <v>0</v>
      </c>
    </row>
    <row r="208" spans="1:7" ht="81.6">
      <c r="A208" s="109" t="s">
        <v>164</v>
      </c>
      <c r="B208" s="110" t="s">
        <v>559</v>
      </c>
      <c r="C208" s="111" t="s">
        <v>28</v>
      </c>
      <c r="D208" s="112">
        <v>19</v>
      </c>
      <c r="E208" s="70"/>
      <c r="F208" s="111" t="str" cm="1">
        <f t="array" ref="F208">+numtext(E208)</f>
        <v>CERO PESOS 00/100 M.N.</v>
      </c>
      <c r="G208" s="113">
        <f t="shared" si="17" ref="G208:G216">+ROUND(E208*D208,2)</f>
        <v>0</v>
      </c>
    </row>
    <row r="209" spans="1:7" ht="81.6">
      <c r="A209" s="109" t="s">
        <v>165</v>
      </c>
      <c r="B209" s="110" t="s">
        <v>560</v>
      </c>
      <c r="C209" s="111" t="s">
        <v>28</v>
      </c>
      <c r="D209" s="112">
        <v>10</v>
      </c>
      <c r="E209" s="70"/>
      <c r="F209" s="111" t="str" cm="1">
        <f t="array" ref="F209">+numtext(E209)</f>
        <v>CERO PESOS 00/100 M.N.</v>
      </c>
      <c r="G209" s="113">
        <f t="shared" si="17"/>
        <v>0</v>
      </c>
    </row>
    <row r="210" spans="1:7" ht="81.6">
      <c r="A210" s="109" t="s">
        <v>166</v>
      </c>
      <c r="B210" s="110" t="s">
        <v>561</v>
      </c>
      <c r="C210" s="111" t="s">
        <v>28</v>
      </c>
      <c r="D210" s="112">
        <v>10</v>
      </c>
      <c r="E210" s="70"/>
      <c r="F210" s="111" t="str" cm="1">
        <f t="array" ref="F210">+numtext(E210)</f>
        <v>CERO PESOS 00/100 M.N.</v>
      </c>
      <c r="G210" s="113">
        <f t="shared" si="17"/>
        <v>0</v>
      </c>
    </row>
    <row r="211" spans="1:7" ht="112.2">
      <c r="A211" s="109" t="s">
        <v>167</v>
      </c>
      <c r="B211" s="110" t="s">
        <v>330</v>
      </c>
      <c r="C211" s="111" t="s">
        <v>28</v>
      </c>
      <c r="D211" s="112">
        <v>10</v>
      </c>
      <c r="E211" s="70"/>
      <c r="F211" s="111" t="str" cm="1">
        <f t="array" ref="F211">+numtext(E211)</f>
        <v>CERO PESOS 00/100 M.N.</v>
      </c>
      <c r="G211" s="113">
        <f t="shared" si="17"/>
        <v>0</v>
      </c>
    </row>
    <row r="212" spans="1:7" ht="81.6">
      <c r="A212" s="109" t="s">
        <v>197</v>
      </c>
      <c r="B212" s="110" t="s">
        <v>331</v>
      </c>
      <c r="C212" s="111" t="s">
        <v>28</v>
      </c>
      <c r="D212" s="112">
        <v>19</v>
      </c>
      <c r="E212" s="70"/>
      <c r="F212" s="111" t="str" cm="1">
        <f t="array" ref="F212">+numtext(E212)</f>
        <v>CERO PESOS 00/100 M.N.</v>
      </c>
      <c r="G212" s="113">
        <f t="shared" si="17"/>
        <v>0</v>
      </c>
    </row>
    <row r="213" spans="1:7" ht="51">
      <c r="A213" s="109" t="s">
        <v>198</v>
      </c>
      <c r="B213" s="110" t="s">
        <v>332</v>
      </c>
      <c r="C213" s="111" t="s">
        <v>28</v>
      </c>
      <c r="D213" s="112">
        <v>29</v>
      </c>
      <c r="E213" s="70"/>
      <c r="F213" s="111" t="str" cm="1">
        <f t="array" ref="F213">+numtext(E213)</f>
        <v>CERO PESOS 00/100 M.N.</v>
      </c>
      <c r="G213" s="113">
        <f t="shared" si="17"/>
        <v>0</v>
      </c>
    </row>
    <row r="214" spans="1:7" ht="51">
      <c r="A214" s="109" t="s">
        <v>199</v>
      </c>
      <c r="B214" s="110" t="s">
        <v>333</v>
      </c>
      <c r="C214" s="111" t="s">
        <v>23</v>
      </c>
      <c r="D214" s="112">
        <v>171</v>
      </c>
      <c r="E214" s="70"/>
      <c r="F214" s="111" t="str" cm="1">
        <f t="array" ref="F214">+numtext(E214)</f>
        <v>CERO PESOS 00/100 M.N.</v>
      </c>
      <c r="G214" s="113">
        <f t="shared" si="17"/>
        <v>0</v>
      </c>
    </row>
    <row r="215" spans="1:7" ht="61.2">
      <c r="A215" s="109" t="s">
        <v>200</v>
      </c>
      <c r="B215" s="110" t="s">
        <v>334</v>
      </c>
      <c r="C215" s="111" t="s">
        <v>28</v>
      </c>
      <c r="D215" s="112">
        <v>1</v>
      </c>
      <c r="E215" s="70"/>
      <c r="F215" s="111" t="str" cm="1">
        <f t="array" ref="F215">+numtext(E215)</f>
        <v>CERO PESOS 00/100 M.N.</v>
      </c>
      <c r="G215" s="113">
        <f t="shared" si="17"/>
        <v>0</v>
      </c>
    </row>
    <row r="216" spans="1:7" ht="51">
      <c r="A216" s="109" t="s">
        <v>201</v>
      </c>
      <c r="B216" s="110" t="s">
        <v>335</v>
      </c>
      <c r="C216" s="111" t="s">
        <v>28</v>
      </c>
      <c r="D216" s="112">
        <v>1</v>
      </c>
      <c r="E216" s="70"/>
      <c r="F216" s="111" t="str" cm="1">
        <f t="array" ref="F216">+numtext(E216)</f>
        <v>CERO PESOS 00/100 M.N.</v>
      </c>
      <c r="G216" s="113">
        <f t="shared" si="17"/>
        <v>0</v>
      </c>
    </row>
    <row r="217" spans="1:7" ht="14.4">
      <c r="A217" s="120" t="s">
        <v>336</v>
      </c>
      <c r="B217" s="120" t="s">
        <v>337</v>
      </c>
      <c r="C217" s="121"/>
      <c r="D217" s="122"/>
      <c r="E217" s="75"/>
      <c r="F217" s="123"/>
      <c r="G217" s="55">
        <f>SUM(G218:G231)</f>
        <v>0</v>
      </c>
    </row>
    <row r="218" spans="1:7" ht="122.4">
      <c r="A218" s="109" t="s">
        <v>202</v>
      </c>
      <c r="B218" s="110" t="s">
        <v>328</v>
      </c>
      <c r="C218" s="111" t="s">
        <v>29</v>
      </c>
      <c r="D218" s="112">
        <v>12.83</v>
      </c>
      <c r="E218" s="70"/>
      <c r="F218" s="111" t="str" cm="1">
        <f t="array" ref="F218">+numtext(E218)</f>
        <v>CERO PESOS 00/100 M.N.</v>
      </c>
      <c r="G218" s="113">
        <f t="shared" si="18" ref="G218:G231">+ROUND(E218*D218,2)</f>
        <v>0</v>
      </c>
    </row>
    <row r="219" spans="1:7" ht="122.4">
      <c r="A219" s="109" t="s">
        <v>203</v>
      </c>
      <c r="B219" s="110" t="s">
        <v>329</v>
      </c>
      <c r="C219" s="111" t="s">
        <v>29</v>
      </c>
      <c r="D219" s="112">
        <v>12.83</v>
      </c>
      <c r="E219" s="70"/>
      <c r="F219" s="111" t="str" cm="1">
        <f t="array" ref="F219">+numtext(E219)</f>
        <v>CERO PESOS 00/100 M.N.</v>
      </c>
      <c r="G219" s="113">
        <f t="shared" si="18"/>
        <v>0</v>
      </c>
    </row>
    <row r="220" spans="1:7" ht="30.6">
      <c r="A220" s="109" t="s">
        <v>204</v>
      </c>
      <c r="B220" s="110" t="s">
        <v>299</v>
      </c>
      <c r="C220" s="111" t="s">
        <v>31</v>
      </c>
      <c r="D220" s="112">
        <v>633.82</v>
      </c>
      <c r="E220" s="70"/>
      <c r="F220" s="111" t="str" cm="1">
        <f t="array" ref="F220">+numtext(E220)</f>
        <v>CERO PESOS 00/100 M.N.</v>
      </c>
      <c r="G220" s="113">
        <f t="shared" si="18"/>
        <v>0</v>
      </c>
    </row>
    <row r="221" spans="1:7" ht="40.8">
      <c r="A221" s="109" t="s">
        <v>205</v>
      </c>
      <c r="B221" s="110" t="s">
        <v>300</v>
      </c>
      <c r="C221" s="111" t="s">
        <v>31</v>
      </c>
      <c r="D221" s="112">
        <v>424.29</v>
      </c>
      <c r="E221" s="70"/>
      <c r="F221" s="111" t="str" cm="1">
        <f t="array" ref="F221">+numtext(E221)</f>
        <v>CERO PESOS 00/100 M.N.</v>
      </c>
      <c r="G221" s="113">
        <f t="shared" si="18"/>
        <v>0</v>
      </c>
    </row>
    <row r="222" spans="1:7" ht="30.6">
      <c r="A222" s="109" t="s">
        <v>206</v>
      </c>
      <c r="B222" s="110" t="s">
        <v>27</v>
      </c>
      <c r="C222" s="111" t="s">
        <v>30</v>
      </c>
      <c r="D222" s="112">
        <v>240.66</v>
      </c>
      <c r="E222" s="70"/>
      <c r="F222" s="111" t="str" cm="1">
        <f t="array" ref="F222">+numtext(E222)</f>
        <v>CERO PESOS 00/100 M.N.</v>
      </c>
      <c r="G222" s="113">
        <f t="shared" si="18"/>
        <v>0</v>
      </c>
    </row>
    <row r="223" spans="1:7" ht="71.4">
      <c r="A223" s="109" t="s">
        <v>207</v>
      </c>
      <c r="B223" s="110" t="s">
        <v>302</v>
      </c>
      <c r="C223" s="111" t="s">
        <v>30</v>
      </c>
      <c r="D223" s="112">
        <v>240.66</v>
      </c>
      <c r="E223" s="70"/>
      <c r="F223" s="111" t="str" cm="1">
        <f t="array" ref="F223">+numtext(E223)</f>
        <v>CERO PESOS 00/100 M.N.</v>
      </c>
      <c r="G223" s="113">
        <f t="shared" si="18"/>
        <v>0</v>
      </c>
    </row>
    <row r="224" spans="1:7" ht="81.6">
      <c r="A224" s="109" t="s">
        <v>208</v>
      </c>
      <c r="B224" s="110" t="s">
        <v>559</v>
      </c>
      <c r="C224" s="111" t="s">
        <v>28</v>
      </c>
      <c r="D224" s="112">
        <v>19</v>
      </c>
      <c r="E224" s="70"/>
      <c r="F224" s="111" t="str" cm="1">
        <f t="array" ref="F224">+numtext(E224)</f>
        <v>CERO PESOS 00/100 M.N.</v>
      </c>
      <c r="G224" s="113">
        <f t="shared" si="18"/>
        <v>0</v>
      </c>
    </row>
    <row r="225" spans="1:7" ht="81.6">
      <c r="A225" s="109" t="s">
        <v>209</v>
      </c>
      <c r="B225" s="110" t="s">
        <v>560</v>
      </c>
      <c r="C225" s="111" t="s">
        <v>28</v>
      </c>
      <c r="D225" s="112">
        <v>10</v>
      </c>
      <c r="E225" s="70"/>
      <c r="F225" s="111" t="str" cm="1">
        <f t="array" ref="F225">+numtext(E225)</f>
        <v>CERO PESOS 00/100 M.N.</v>
      </c>
      <c r="G225" s="113">
        <f t="shared" si="18"/>
        <v>0</v>
      </c>
    </row>
    <row r="226" spans="1:7" ht="81.6">
      <c r="A226" s="109" t="s">
        <v>210</v>
      </c>
      <c r="B226" s="110" t="s">
        <v>561</v>
      </c>
      <c r="C226" s="111" t="s">
        <v>28</v>
      </c>
      <c r="D226" s="112">
        <v>10</v>
      </c>
      <c r="E226" s="70"/>
      <c r="F226" s="111" t="str" cm="1">
        <f t="array" ref="F226">+numtext(E226)</f>
        <v>CERO PESOS 00/100 M.N.</v>
      </c>
      <c r="G226" s="113">
        <f t="shared" si="18"/>
        <v>0</v>
      </c>
    </row>
    <row r="227" spans="1:7" ht="112.2">
      <c r="A227" s="109" t="s">
        <v>211</v>
      </c>
      <c r="B227" s="110" t="s">
        <v>330</v>
      </c>
      <c r="C227" s="111" t="s">
        <v>28</v>
      </c>
      <c r="D227" s="112">
        <v>10</v>
      </c>
      <c r="E227" s="70"/>
      <c r="F227" s="111" t="str" cm="1">
        <f t="array" ref="F227">+numtext(E227)</f>
        <v>CERO PESOS 00/100 M.N.</v>
      </c>
      <c r="G227" s="113">
        <f t="shared" si="18"/>
        <v>0</v>
      </c>
    </row>
    <row r="228" spans="1:7" ht="81.6">
      <c r="A228" s="109" t="s">
        <v>212</v>
      </c>
      <c r="B228" s="110" t="s">
        <v>331</v>
      </c>
      <c r="C228" s="111" t="s">
        <v>28</v>
      </c>
      <c r="D228" s="112">
        <v>19</v>
      </c>
      <c r="E228" s="70"/>
      <c r="F228" s="111" t="str" cm="1">
        <f t="array" ref="F228">+numtext(E228)</f>
        <v>CERO PESOS 00/100 M.N.</v>
      </c>
      <c r="G228" s="113">
        <f t="shared" si="18"/>
        <v>0</v>
      </c>
    </row>
    <row r="229" spans="1:7" ht="51">
      <c r="A229" s="109" t="s">
        <v>213</v>
      </c>
      <c r="B229" s="110" t="s">
        <v>332</v>
      </c>
      <c r="C229" s="111" t="s">
        <v>28</v>
      </c>
      <c r="D229" s="112">
        <v>29</v>
      </c>
      <c r="E229" s="70"/>
      <c r="F229" s="111" t="str" cm="1">
        <f t="array" ref="F229">+numtext(E229)</f>
        <v>CERO PESOS 00/100 M.N.</v>
      </c>
      <c r="G229" s="113">
        <f t="shared" si="18"/>
        <v>0</v>
      </c>
    </row>
    <row r="230" spans="1:7" ht="61.2">
      <c r="A230" s="109" t="s">
        <v>214</v>
      </c>
      <c r="B230" s="110" t="s">
        <v>334</v>
      </c>
      <c r="C230" s="111" t="s">
        <v>28</v>
      </c>
      <c r="D230" s="112">
        <v>1</v>
      </c>
      <c r="E230" s="70"/>
      <c r="F230" s="111" t="str" cm="1">
        <f t="array" ref="F230">+numtext(E230)</f>
        <v>CERO PESOS 00/100 M.N.</v>
      </c>
      <c r="G230" s="113">
        <f t="shared" si="18"/>
        <v>0</v>
      </c>
    </row>
    <row r="231" spans="1:7" ht="51">
      <c r="A231" s="109" t="s">
        <v>215</v>
      </c>
      <c r="B231" s="110" t="s">
        <v>335</v>
      </c>
      <c r="C231" s="111" t="s">
        <v>28</v>
      </c>
      <c r="D231" s="112">
        <v>1</v>
      </c>
      <c r="E231" s="70"/>
      <c r="F231" s="111" t="str" cm="1">
        <f t="array" ref="F231">+numtext(E231)</f>
        <v>CERO PESOS 00/100 M.N.</v>
      </c>
      <c r="G231" s="113">
        <f t="shared" si="18"/>
        <v>0</v>
      </c>
    </row>
    <row r="232" spans="1:7" ht="14.4">
      <c r="A232" s="114" t="s">
        <v>338</v>
      </c>
      <c r="B232" s="115" t="s">
        <v>339</v>
      </c>
      <c r="C232" s="116"/>
      <c r="D232" s="117"/>
      <c r="E232" s="67"/>
      <c r="F232" s="118"/>
      <c r="G232" s="119">
        <f>SUM(G233:G242)</f>
        <v>0</v>
      </c>
    </row>
    <row r="233" spans="1:7" ht="71.4">
      <c r="A233" s="109" t="s">
        <v>454</v>
      </c>
      <c r="B233" s="110" t="s">
        <v>340</v>
      </c>
      <c r="C233" s="111" t="s">
        <v>30</v>
      </c>
      <c r="D233" s="112">
        <v>760</v>
      </c>
      <c r="E233" s="70"/>
      <c r="F233" s="111" t="str" cm="1">
        <f t="array" ref="F233">+numtext(E233)</f>
        <v>CERO PESOS 00/100 M.N.</v>
      </c>
      <c r="G233" s="113">
        <f t="shared" si="19" ref="G233:G242">+ROUND(E233*D233,2)</f>
        <v>0</v>
      </c>
    </row>
    <row r="234" spans="1:7" ht="61.2">
      <c r="A234" s="109" t="s">
        <v>455</v>
      </c>
      <c r="B234" s="110" t="s">
        <v>341</v>
      </c>
      <c r="C234" s="111" t="s">
        <v>30</v>
      </c>
      <c r="D234" s="112">
        <v>11.84</v>
      </c>
      <c r="E234" s="70"/>
      <c r="F234" s="111" t="str" cm="1">
        <f t="array" ref="F234">+numtext(E234)</f>
        <v>CERO PESOS 00/100 M.N.</v>
      </c>
      <c r="G234" s="113">
        <f t="shared" si="19"/>
        <v>0</v>
      </c>
    </row>
    <row r="235" spans="1:7" ht="71.4">
      <c r="A235" s="109" t="s">
        <v>456</v>
      </c>
      <c r="B235" s="110" t="s">
        <v>342</v>
      </c>
      <c r="C235" s="111" t="s">
        <v>28</v>
      </c>
      <c r="D235" s="112">
        <v>2</v>
      </c>
      <c r="E235" s="70"/>
      <c r="F235" s="111" t="str" cm="1">
        <f t="array" ref="F235">+numtext(E235)</f>
        <v>CERO PESOS 00/100 M.N.</v>
      </c>
      <c r="G235" s="113">
        <f t="shared" si="19"/>
        <v>0</v>
      </c>
    </row>
    <row r="236" spans="1:7" ht="30.6">
      <c r="A236" s="109" t="s">
        <v>457</v>
      </c>
      <c r="B236" s="110" t="s">
        <v>343</v>
      </c>
      <c r="C236" s="111" t="s">
        <v>28</v>
      </c>
      <c r="D236" s="112">
        <v>4</v>
      </c>
      <c r="E236" s="70"/>
      <c r="F236" s="111" t="str" cm="1">
        <f t="array" ref="F236">+numtext(E236)</f>
        <v>CERO PESOS 00/100 M.N.</v>
      </c>
      <c r="G236" s="113">
        <f t="shared" si="19"/>
        <v>0</v>
      </c>
    </row>
    <row r="237" spans="1:7" ht="81.6">
      <c r="A237" s="109" t="s">
        <v>458</v>
      </c>
      <c r="B237" s="110" t="s">
        <v>344</v>
      </c>
      <c r="C237" s="111" t="s">
        <v>28</v>
      </c>
      <c r="D237" s="112">
        <v>2</v>
      </c>
      <c r="E237" s="70"/>
      <c r="F237" s="111" t="str" cm="1">
        <f t="array" ref="F237">+numtext(E237)</f>
        <v>CERO PESOS 00/100 M.N.</v>
      </c>
      <c r="G237" s="113">
        <f t="shared" si="19"/>
        <v>0</v>
      </c>
    </row>
    <row r="238" spans="1:7" ht="51">
      <c r="A238" s="109" t="s">
        <v>459</v>
      </c>
      <c r="B238" s="110" t="s">
        <v>345</v>
      </c>
      <c r="C238" s="111" t="s">
        <v>23</v>
      </c>
      <c r="D238" s="112">
        <v>10.55</v>
      </c>
      <c r="E238" s="70"/>
      <c r="F238" s="111" t="str" cm="1">
        <f t="array" ref="F238">+numtext(E238)</f>
        <v>CERO PESOS 00/100 M.N.</v>
      </c>
      <c r="G238" s="113">
        <f t="shared" si="19"/>
        <v>0</v>
      </c>
    </row>
    <row r="239" spans="1:7" ht="40.8">
      <c r="A239" s="109" t="s">
        <v>460</v>
      </c>
      <c r="B239" s="110" t="s">
        <v>346</v>
      </c>
      <c r="C239" s="111" t="s">
        <v>28</v>
      </c>
      <c r="D239" s="112">
        <v>76</v>
      </c>
      <c r="E239" s="70"/>
      <c r="F239" s="111" t="str" cm="1">
        <f t="array" ref="F239">+numtext(E239)</f>
        <v>CERO PESOS 00/100 M.N.</v>
      </c>
      <c r="G239" s="113">
        <f t="shared" si="19"/>
        <v>0</v>
      </c>
    </row>
    <row r="240" spans="1:7" ht="112.2">
      <c r="A240" s="109" t="s">
        <v>461</v>
      </c>
      <c r="B240" s="110" t="s">
        <v>347</v>
      </c>
      <c r="C240" s="111" t="s">
        <v>28</v>
      </c>
      <c r="D240" s="112">
        <v>1</v>
      </c>
      <c r="E240" s="70"/>
      <c r="F240" s="111" t="str" cm="1">
        <f t="array" ref="F240">+numtext(E240)</f>
        <v>CERO PESOS 00/100 M.N.</v>
      </c>
      <c r="G240" s="113">
        <f t="shared" si="19"/>
        <v>0</v>
      </c>
    </row>
    <row r="241" spans="1:7" ht="112.2">
      <c r="A241" s="109" t="s">
        <v>462</v>
      </c>
      <c r="B241" s="110" t="s">
        <v>348</v>
      </c>
      <c r="C241" s="111" t="s">
        <v>28</v>
      </c>
      <c r="D241" s="112">
        <v>1</v>
      </c>
      <c r="E241" s="70"/>
      <c r="F241" s="111" t="str" cm="1">
        <f t="array" ref="F241">+numtext(E241)</f>
        <v>CERO PESOS 00/100 M.N.</v>
      </c>
      <c r="G241" s="113">
        <f t="shared" si="19"/>
        <v>0</v>
      </c>
    </row>
    <row r="242" spans="1:7" ht="91.8">
      <c r="A242" s="109" t="s">
        <v>463</v>
      </c>
      <c r="B242" s="110" t="s">
        <v>349</v>
      </c>
      <c r="C242" s="111" t="s">
        <v>28</v>
      </c>
      <c r="D242" s="112">
        <v>1</v>
      </c>
      <c r="E242" s="70"/>
      <c r="F242" s="111" t="str" cm="1">
        <f t="array" ref="F242">+numtext(E242)</f>
        <v>CERO PESOS 00/100 M.N.</v>
      </c>
      <c r="G242" s="113">
        <f t="shared" si="19"/>
        <v>0</v>
      </c>
    </row>
    <row r="243" spans="1:7" ht="14.4">
      <c r="A243" s="114" t="s">
        <v>350</v>
      </c>
      <c r="B243" s="115" t="s">
        <v>351</v>
      </c>
      <c r="C243" s="116"/>
      <c r="D243" s="117"/>
      <c r="E243" s="67"/>
      <c r="F243" s="118"/>
      <c r="G243" s="119">
        <f>SUM(G244:G246)</f>
        <v>0</v>
      </c>
    </row>
    <row r="244" spans="1:7" ht="81.6">
      <c r="A244" s="109" t="s">
        <v>464</v>
      </c>
      <c r="B244" s="110" t="s">
        <v>352</v>
      </c>
      <c r="C244" s="111" t="s">
        <v>28</v>
      </c>
      <c r="D244" s="112">
        <v>1</v>
      </c>
      <c r="E244" s="70"/>
      <c r="F244" s="111" t="str" cm="1">
        <f t="array" ref="F244">+numtext(E244)</f>
        <v>CERO PESOS 00/100 M.N.</v>
      </c>
      <c r="G244" s="113">
        <f t="shared" si="20" ref="G244:G246">+ROUND(E244*D244,2)</f>
        <v>0</v>
      </c>
    </row>
    <row r="245" spans="1:7" ht="40.8">
      <c r="A245" s="109" t="s">
        <v>465</v>
      </c>
      <c r="B245" s="110" t="s">
        <v>353</v>
      </c>
      <c r="C245" s="111" t="s">
        <v>28</v>
      </c>
      <c r="D245" s="112">
        <v>4</v>
      </c>
      <c r="E245" s="70"/>
      <c r="F245" s="111" t="str" cm="1">
        <f t="array" ref="F245">+numtext(E245)</f>
        <v>CERO PESOS 00/100 M.N.</v>
      </c>
      <c r="G245" s="113">
        <f t="shared" si="20"/>
        <v>0</v>
      </c>
    </row>
    <row r="246" spans="1:7" ht="61.2">
      <c r="A246" s="109" t="s">
        <v>466</v>
      </c>
      <c r="B246" s="110" t="s">
        <v>354</v>
      </c>
      <c r="C246" s="111" t="s">
        <v>28</v>
      </c>
      <c r="D246" s="112">
        <v>2</v>
      </c>
      <c r="E246" s="70"/>
      <c r="F246" s="111" t="str" cm="1">
        <f t="array" ref="F246">+numtext(E246)</f>
        <v>CERO PESOS 00/100 M.N.</v>
      </c>
      <c r="G246" s="113">
        <f t="shared" si="20"/>
        <v>0</v>
      </c>
    </row>
    <row r="247" spans="1:7" ht="14.4">
      <c r="A247" s="114" t="s">
        <v>30</v>
      </c>
      <c r="B247" s="115" t="s">
        <v>355</v>
      </c>
      <c r="C247" s="116"/>
      <c r="D247" s="117"/>
      <c r="E247" s="67"/>
      <c r="F247" s="118"/>
      <c r="G247" s="119">
        <f>G248+G276+G288</f>
        <v>0</v>
      </c>
    </row>
    <row r="248" spans="1:7" ht="14.4">
      <c r="A248" s="120" t="s">
        <v>356</v>
      </c>
      <c r="B248" s="120" t="s">
        <v>357</v>
      </c>
      <c r="C248" s="121"/>
      <c r="D248" s="122"/>
      <c r="E248" s="75"/>
      <c r="F248" s="123"/>
      <c r="G248" s="55">
        <f>G249+G262</f>
        <v>0</v>
      </c>
    </row>
    <row r="249" spans="1:7" ht="14.4">
      <c r="A249" s="124" t="s">
        <v>358</v>
      </c>
      <c r="B249" s="125" t="s">
        <v>359</v>
      </c>
      <c r="C249" s="126"/>
      <c r="D249" s="127"/>
      <c r="E249" s="126"/>
      <c r="F249" s="126"/>
      <c r="G249" s="128">
        <f>SUM(G250:G261)</f>
        <v>0</v>
      </c>
    </row>
    <row r="250" spans="1:7" ht="51">
      <c r="A250" s="109" t="s">
        <v>467</v>
      </c>
      <c r="B250" s="110" t="s">
        <v>360</v>
      </c>
      <c r="C250" s="111" t="s">
        <v>30</v>
      </c>
      <c r="D250" s="112">
        <v>95</v>
      </c>
      <c r="E250" s="70"/>
      <c r="F250" s="111" t="str" cm="1">
        <f t="array" ref="F250">+numtext(E250)</f>
        <v>CERO PESOS 00/100 M.N.</v>
      </c>
      <c r="G250" s="113">
        <f t="shared" si="21" ref="G250:G300">+ROUND(E250*D250,2)</f>
        <v>0</v>
      </c>
    </row>
    <row r="251" spans="1:7" ht="30.6">
      <c r="A251" s="109" t="s">
        <v>468</v>
      </c>
      <c r="B251" s="110" t="s">
        <v>361</v>
      </c>
      <c r="C251" s="111" t="s">
        <v>29</v>
      </c>
      <c r="D251" s="112">
        <v>45.60</v>
      </c>
      <c r="E251" s="70"/>
      <c r="F251" s="111" t="str" cm="1">
        <f t="array" ref="F251">+numtext(E251)</f>
        <v>CERO PESOS 00/100 M.N.</v>
      </c>
      <c r="G251" s="113">
        <f t="shared" si="21"/>
        <v>0</v>
      </c>
    </row>
    <row r="252" spans="1:7" ht="30.6">
      <c r="A252" s="109" t="s">
        <v>469</v>
      </c>
      <c r="B252" s="110" t="s">
        <v>229</v>
      </c>
      <c r="C252" s="111" t="s">
        <v>29</v>
      </c>
      <c r="D252" s="112">
        <v>45.60</v>
      </c>
      <c r="E252" s="70"/>
      <c r="F252" s="111" t="str" cm="1">
        <f t="array" ref="F252">+numtext(E252)</f>
        <v>CERO PESOS 00/100 M.N.</v>
      </c>
      <c r="G252" s="113">
        <f t="shared" si="21"/>
        <v>0</v>
      </c>
    </row>
    <row r="253" spans="1:7" ht="61.2">
      <c r="A253" s="109" t="s">
        <v>470</v>
      </c>
      <c r="B253" s="110" t="s">
        <v>362</v>
      </c>
      <c r="C253" s="111" t="s">
        <v>28</v>
      </c>
      <c r="D253" s="112">
        <v>2</v>
      </c>
      <c r="E253" s="70"/>
      <c r="F253" s="111" t="str" cm="1">
        <f t="array" ref="F253">+numtext(E253)</f>
        <v>CERO PESOS 00/100 M.N.</v>
      </c>
      <c r="G253" s="113">
        <f t="shared" si="21"/>
        <v>0</v>
      </c>
    </row>
    <row r="254" spans="1:7" ht="40.8">
      <c r="A254" s="109" t="s">
        <v>471</v>
      </c>
      <c r="B254" s="110" t="s">
        <v>363</v>
      </c>
      <c r="C254" s="111" t="s">
        <v>30</v>
      </c>
      <c r="D254" s="112">
        <v>627</v>
      </c>
      <c r="E254" s="70"/>
      <c r="F254" s="111" t="str" cm="1">
        <f t="array" ref="F254">+numtext(E254)</f>
        <v>CERO PESOS 00/100 M.N.</v>
      </c>
      <c r="G254" s="113">
        <f t="shared" si="21"/>
        <v>0</v>
      </c>
    </row>
    <row r="255" spans="1:7" ht="40.8">
      <c r="A255" s="109" t="s">
        <v>472</v>
      </c>
      <c r="B255" s="110" t="s">
        <v>364</v>
      </c>
      <c r="C255" s="111" t="s">
        <v>30</v>
      </c>
      <c r="D255" s="112">
        <v>418</v>
      </c>
      <c r="E255" s="70"/>
      <c r="F255" s="111" t="str" cm="1">
        <f t="array" ref="F255">+numtext(E255)</f>
        <v>CERO PESOS 00/100 M.N.</v>
      </c>
      <c r="G255" s="113">
        <f t="shared" si="21"/>
        <v>0</v>
      </c>
    </row>
    <row r="256" spans="1:7" ht="40.8">
      <c r="A256" s="109" t="s">
        <v>473</v>
      </c>
      <c r="B256" s="110" t="s">
        <v>365</v>
      </c>
      <c r="C256" s="111" t="s">
        <v>30</v>
      </c>
      <c r="D256" s="112">
        <v>95</v>
      </c>
      <c r="E256" s="70"/>
      <c r="F256" s="111" t="str" cm="1">
        <f t="array" ref="F256">+numtext(E256)</f>
        <v>CERO PESOS 00/100 M.N.</v>
      </c>
      <c r="G256" s="113">
        <f t="shared" si="21"/>
        <v>0</v>
      </c>
    </row>
    <row r="257" spans="1:7" ht="40.8">
      <c r="A257" s="109" t="s">
        <v>474</v>
      </c>
      <c r="B257" s="110" t="s">
        <v>249</v>
      </c>
      <c r="C257" s="111" t="s">
        <v>29</v>
      </c>
      <c r="D257" s="112">
        <v>22.80</v>
      </c>
      <c r="E257" s="70"/>
      <c r="F257" s="111" t="str" cm="1">
        <f t="array" ref="F257">+numtext(E257)</f>
        <v>CERO PESOS 00/100 M.N.</v>
      </c>
      <c r="G257" s="113">
        <f t="shared" si="21"/>
        <v>0</v>
      </c>
    </row>
    <row r="258" spans="1:7" ht="40.8">
      <c r="A258" s="109" t="s">
        <v>475</v>
      </c>
      <c r="B258" s="110" t="s">
        <v>250</v>
      </c>
      <c r="C258" s="111" t="s">
        <v>29</v>
      </c>
      <c r="D258" s="112">
        <v>22.80</v>
      </c>
      <c r="E258" s="70"/>
      <c r="F258" s="111" t="str" cm="1">
        <f t="array" ref="F258">+numtext(E258)</f>
        <v>CERO PESOS 00/100 M.N.</v>
      </c>
      <c r="G258" s="113">
        <f t="shared" si="21"/>
        <v>0</v>
      </c>
    </row>
    <row r="259" spans="1:7" ht="30.6">
      <c r="A259" s="109" t="s">
        <v>476</v>
      </c>
      <c r="B259" s="110" t="s">
        <v>224</v>
      </c>
      <c r="C259" s="111" t="s">
        <v>29</v>
      </c>
      <c r="D259" s="112">
        <v>45.60</v>
      </c>
      <c r="E259" s="70"/>
      <c r="F259" s="111" t="str" cm="1">
        <f t="array" ref="F259">+numtext(E259)</f>
        <v>CERO PESOS 00/100 M.N.</v>
      </c>
      <c r="G259" s="113">
        <f t="shared" si="21"/>
        <v>0</v>
      </c>
    </row>
    <row r="260" spans="1:7" ht="40.8">
      <c r="A260" s="109" t="s">
        <v>477</v>
      </c>
      <c r="B260" s="110" t="s">
        <v>225</v>
      </c>
      <c r="C260" s="111" t="s">
        <v>37</v>
      </c>
      <c r="D260" s="112">
        <v>228</v>
      </c>
      <c r="E260" s="70"/>
      <c r="F260" s="111" t="str" cm="1">
        <f t="array" ref="F260">+numtext(E260)</f>
        <v>CERO PESOS 00/100 M.N.</v>
      </c>
      <c r="G260" s="113">
        <f t="shared" si="21"/>
        <v>0</v>
      </c>
    </row>
    <row r="261" spans="1:7" ht="51">
      <c r="A261" s="109" t="s">
        <v>478</v>
      </c>
      <c r="B261" s="110" t="s">
        <v>366</v>
      </c>
      <c r="C261" s="111" t="s">
        <v>28</v>
      </c>
      <c r="D261" s="112">
        <v>4</v>
      </c>
      <c r="E261" s="70"/>
      <c r="F261" s="111" t="str" cm="1">
        <f t="array" ref="F261">+numtext(E261)</f>
        <v>CERO PESOS 00/100 M.N.</v>
      </c>
      <c r="G261" s="113">
        <f t="shared" si="21"/>
        <v>0</v>
      </c>
    </row>
    <row r="262" spans="1:7" ht="14.4">
      <c r="A262" s="124" t="s">
        <v>367</v>
      </c>
      <c r="B262" s="125" t="s">
        <v>368</v>
      </c>
      <c r="C262" s="126"/>
      <c r="D262" s="127"/>
      <c r="E262" s="126"/>
      <c r="F262" s="126"/>
      <c r="G262" s="128">
        <f>SUM(G263:G275)</f>
        <v>0</v>
      </c>
    </row>
    <row r="263" spans="1:7" ht="51">
      <c r="A263" s="109" t="s">
        <v>479</v>
      </c>
      <c r="B263" s="110" t="s">
        <v>360</v>
      </c>
      <c r="C263" s="111" t="s">
        <v>30</v>
      </c>
      <c r="D263" s="112">
        <v>95</v>
      </c>
      <c r="E263" s="70"/>
      <c r="F263" s="111" t="str" cm="1">
        <f t="array" ref="F263">+numtext(E263)</f>
        <v>CERO PESOS 00/100 M.N.</v>
      </c>
      <c r="G263" s="113">
        <f t="shared" si="22" ref="G263:G287">+ROUND(E263*D263,2)</f>
        <v>0</v>
      </c>
    </row>
    <row r="264" spans="1:7" ht="30.6">
      <c r="A264" s="109" t="s">
        <v>480</v>
      </c>
      <c r="B264" s="110" t="s">
        <v>361</v>
      </c>
      <c r="C264" s="111" t="s">
        <v>29</v>
      </c>
      <c r="D264" s="112">
        <v>38</v>
      </c>
      <c r="E264" s="70"/>
      <c r="F264" s="111" t="str" cm="1">
        <f t="array" ref="F264">+numtext(E264)</f>
        <v>CERO PESOS 00/100 M.N.</v>
      </c>
      <c r="G264" s="113">
        <f t="shared" si="22"/>
        <v>0</v>
      </c>
    </row>
    <row r="265" spans="1:7" ht="30.6">
      <c r="A265" s="109" t="s">
        <v>481</v>
      </c>
      <c r="B265" s="110" t="s">
        <v>229</v>
      </c>
      <c r="C265" s="111" t="s">
        <v>29</v>
      </c>
      <c r="D265" s="112">
        <v>38</v>
      </c>
      <c r="E265" s="70"/>
      <c r="F265" s="111" t="str" cm="1">
        <f t="array" ref="F265">+numtext(E265)</f>
        <v>CERO PESOS 00/100 M.N.</v>
      </c>
      <c r="G265" s="113">
        <f t="shared" si="22"/>
        <v>0</v>
      </c>
    </row>
    <row r="266" spans="1:7" ht="61.2">
      <c r="A266" s="109" t="s">
        <v>482</v>
      </c>
      <c r="B266" s="110" t="s">
        <v>369</v>
      </c>
      <c r="C266" s="111" t="s">
        <v>28</v>
      </c>
      <c r="D266" s="112">
        <v>1</v>
      </c>
      <c r="E266" s="70"/>
      <c r="F266" s="111" t="str" cm="1">
        <f t="array" ref="F266">+numtext(E266)</f>
        <v>CERO PESOS 00/100 M.N.</v>
      </c>
      <c r="G266" s="113">
        <f t="shared" si="22"/>
        <v>0</v>
      </c>
    </row>
    <row r="267" spans="1:7" ht="61.2">
      <c r="A267" s="109" t="s">
        <v>483</v>
      </c>
      <c r="B267" s="110" t="s">
        <v>362</v>
      </c>
      <c r="C267" s="111" t="s">
        <v>28</v>
      </c>
      <c r="D267" s="112">
        <v>2</v>
      </c>
      <c r="E267" s="70"/>
      <c r="F267" s="111" t="str" cm="1">
        <f t="array" ref="F267">+numtext(E267)</f>
        <v>CERO PESOS 00/100 M.N.</v>
      </c>
      <c r="G267" s="113">
        <f t="shared" si="22"/>
        <v>0</v>
      </c>
    </row>
    <row r="268" spans="1:7" ht="40.8">
      <c r="A268" s="109" t="s">
        <v>484</v>
      </c>
      <c r="B268" s="110" t="s">
        <v>363</v>
      </c>
      <c r="C268" s="111" t="s">
        <v>30</v>
      </c>
      <c r="D268" s="112">
        <v>627</v>
      </c>
      <c r="E268" s="70"/>
      <c r="F268" s="111" t="str" cm="1">
        <f t="array" ref="F268">+numtext(E268)</f>
        <v>CERO PESOS 00/100 M.N.</v>
      </c>
      <c r="G268" s="113">
        <f t="shared" si="22"/>
        <v>0</v>
      </c>
    </row>
    <row r="269" spans="1:7" ht="40.8">
      <c r="A269" s="109" t="s">
        <v>485</v>
      </c>
      <c r="B269" s="110" t="s">
        <v>370</v>
      </c>
      <c r="C269" s="111" t="s">
        <v>30</v>
      </c>
      <c r="D269" s="112">
        <v>418</v>
      </c>
      <c r="E269" s="70"/>
      <c r="F269" s="111" t="str" cm="1">
        <f t="array" ref="F269">+numtext(E269)</f>
        <v>CERO PESOS 00/100 M.N.</v>
      </c>
      <c r="G269" s="113">
        <f t="shared" si="22"/>
        <v>0</v>
      </c>
    </row>
    <row r="270" spans="1:7" ht="40.8">
      <c r="A270" s="109" t="s">
        <v>486</v>
      </c>
      <c r="B270" s="110" t="s">
        <v>365</v>
      </c>
      <c r="C270" s="111" t="s">
        <v>30</v>
      </c>
      <c r="D270" s="112">
        <v>95</v>
      </c>
      <c r="E270" s="70"/>
      <c r="F270" s="111" t="str" cm="1">
        <f t="array" ref="F270">+numtext(E270)</f>
        <v>CERO PESOS 00/100 M.N.</v>
      </c>
      <c r="G270" s="113">
        <f t="shared" si="22"/>
        <v>0</v>
      </c>
    </row>
    <row r="271" spans="1:7" ht="40.8">
      <c r="A271" s="109" t="s">
        <v>487</v>
      </c>
      <c r="B271" s="110" t="s">
        <v>249</v>
      </c>
      <c r="C271" s="111" t="s">
        <v>29</v>
      </c>
      <c r="D271" s="112">
        <v>19</v>
      </c>
      <c r="E271" s="70"/>
      <c r="F271" s="111" t="str" cm="1">
        <f t="array" ref="F271">+numtext(E271)</f>
        <v>CERO PESOS 00/100 M.N.</v>
      </c>
      <c r="G271" s="113">
        <f t="shared" si="22"/>
        <v>0</v>
      </c>
    </row>
    <row r="272" spans="1:7" ht="40.8">
      <c r="A272" s="109" t="s">
        <v>488</v>
      </c>
      <c r="B272" s="110" t="s">
        <v>250</v>
      </c>
      <c r="C272" s="111" t="s">
        <v>29</v>
      </c>
      <c r="D272" s="112">
        <v>19</v>
      </c>
      <c r="E272" s="70"/>
      <c r="F272" s="111" t="str" cm="1">
        <f t="array" ref="F272">+numtext(E272)</f>
        <v>CERO PESOS 00/100 M.N.</v>
      </c>
      <c r="G272" s="113">
        <f t="shared" si="22"/>
        <v>0</v>
      </c>
    </row>
    <row r="273" spans="1:7" ht="30.6">
      <c r="A273" s="109" t="s">
        <v>489</v>
      </c>
      <c r="B273" s="110" t="s">
        <v>224</v>
      </c>
      <c r="C273" s="111" t="s">
        <v>29</v>
      </c>
      <c r="D273" s="112">
        <v>38</v>
      </c>
      <c r="E273" s="70"/>
      <c r="F273" s="111" t="str" cm="1">
        <f t="array" ref="F273">+numtext(E273)</f>
        <v>CERO PESOS 00/100 M.N.</v>
      </c>
      <c r="G273" s="113">
        <f t="shared" si="22"/>
        <v>0</v>
      </c>
    </row>
    <row r="274" spans="1:7" ht="40.8">
      <c r="A274" s="109" t="s">
        <v>490</v>
      </c>
      <c r="B274" s="110" t="s">
        <v>225</v>
      </c>
      <c r="C274" s="111" t="s">
        <v>37</v>
      </c>
      <c r="D274" s="112">
        <v>190</v>
      </c>
      <c r="E274" s="70"/>
      <c r="F274" s="111" t="str" cm="1">
        <f t="array" ref="F274">+numtext(E274)</f>
        <v>CERO PESOS 00/100 M.N.</v>
      </c>
      <c r="G274" s="113">
        <f t="shared" si="22"/>
        <v>0</v>
      </c>
    </row>
    <row r="275" spans="1:7" ht="51">
      <c r="A275" s="109" t="s">
        <v>491</v>
      </c>
      <c r="B275" s="110" t="s">
        <v>366</v>
      </c>
      <c r="C275" s="111" t="s">
        <v>28</v>
      </c>
      <c r="D275" s="112">
        <v>4</v>
      </c>
      <c r="E275" s="70"/>
      <c r="F275" s="111" t="str" cm="1">
        <f t="array" ref="F275">+numtext(E275)</f>
        <v>CERO PESOS 00/100 M.N.</v>
      </c>
      <c r="G275" s="113">
        <f t="shared" si="22"/>
        <v>0</v>
      </c>
    </row>
    <row r="276" spans="1:7" ht="14.4">
      <c r="A276" s="120" t="s">
        <v>23</v>
      </c>
      <c r="B276" s="120" t="s">
        <v>371</v>
      </c>
      <c r="C276" s="121"/>
      <c r="D276" s="122"/>
      <c r="E276" s="75"/>
      <c r="F276" s="123"/>
      <c r="G276" s="55">
        <f>SUM(G277:G287)</f>
        <v>0</v>
      </c>
    </row>
    <row r="277" spans="1:7" ht="51">
      <c r="A277" s="109" t="s">
        <v>492</v>
      </c>
      <c r="B277" s="110" t="s">
        <v>360</v>
      </c>
      <c r="C277" s="111" t="s">
        <v>30</v>
      </c>
      <c r="D277" s="112">
        <v>95</v>
      </c>
      <c r="E277" s="70"/>
      <c r="F277" s="111" t="str" cm="1">
        <f t="array" ref="F277">+numtext(E277)</f>
        <v>CERO PESOS 00/100 M.N.</v>
      </c>
      <c r="G277" s="113">
        <f t="shared" si="22"/>
        <v>0</v>
      </c>
    </row>
    <row r="278" spans="1:7" ht="30.6">
      <c r="A278" s="109" t="s">
        <v>493</v>
      </c>
      <c r="B278" s="110" t="s">
        <v>361</v>
      </c>
      <c r="C278" s="111" t="s">
        <v>29</v>
      </c>
      <c r="D278" s="112">
        <v>28.50</v>
      </c>
      <c r="E278" s="70"/>
      <c r="F278" s="111" t="str" cm="1">
        <f t="array" ref="F278">+numtext(E278)</f>
        <v>CERO PESOS 00/100 M.N.</v>
      </c>
      <c r="G278" s="113">
        <f t="shared" si="22"/>
        <v>0</v>
      </c>
    </row>
    <row r="279" spans="1:7" ht="30.6">
      <c r="A279" s="109" t="s">
        <v>494</v>
      </c>
      <c r="B279" s="110" t="s">
        <v>229</v>
      </c>
      <c r="C279" s="111" t="s">
        <v>29</v>
      </c>
      <c r="D279" s="112">
        <v>28.50</v>
      </c>
      <c r="E279" s="70"/>
      <c r="F279" s="111" t="str" cm="1">
        <f t="array" ref="F279">+numtext(E279)</f>
        <v>CERO PESOS 00/100 M.N.</v>
      </c>
      <c r="G279" s="113">
        <f t="shared" si="22"/>
        <v>0</v>
      </c>
    </row>
    <row r="280" spans="1:7" ht="30.6">
      <c r="A280" s="109" t="s">
        <v>495</v>
      </c>
      <c r="B280" s="110" t="s">
        <v>372</v>
      </c>
      <c r="C280" s="111" t="s">
        <v>28</v>
      </c>
      <c r="D280" s="112">
        <v>1</v>
      </c>
      <c r="E280" s="70"/>
      <c r="F280" s="111" t="str" cm="1">
        <f t="array" ref="F280">+numtext(E280)</f>
        <v>CERO PESOS 00/100 M.N.</v>
      </c>
      <c r="G280" s="113">
        <f t="shared" si="22"/>
        <v>0</v>
      </c>
    </row>
    <row r="281" spans="1:7" ht="40.8">
      <c r="A281" s="109" t="s">
        <v>496</v>
      </c>
      <c r="B281" s="110" t="s">
        <v>373</v>
      </c>
      <c r="C281" s="111" t="s">
        <v>28</v>
      </c>
      <c r="D281" s="112">
        <v>1</v>
      </c>
      <c r="E281" s="70"/>
      <c r="F281" s="111" t="str" cm="1">
        <f t="array" ref="F281">+numtext(E281)</f>
        <v>CERO PESOS 00/100 M.N.</v>
      </c>
      <c r="G281" s="113">
        <f t="shared" si="22"/>
        <v>0</v>
      </c>
    </row>
    <row r="282" spans="1:7" ht="40.8">
      <c r="A282" s="109" t="s">
        <v>497</v>
      </c>
      <c r="B282" s="110" t="s">
        <v>363</v>
      </c>
      <c r="C282" s="111" t="s">
        <v>30</v>
      </c>
      <c r="D282" s="112">
        <v>313.50</v>
      </c>
      <c r="E282" s="70"/>
      <c r="F282" s="111" t="str" cm="1">
        <f t="array" ref="F282">+numtext(E282)</f>
        <v>CERO PESOS 00/100 M.N.</v>
      </c>
      <c r="G282" s="113">
        <f t="shared" si="22"/>
        <v>0</v>
      </c>
    </row>
    <row r="283" spans="1:7" ht="40.8">
      <c r="A283" s="109" t="s">
        <v>498</v>
      </c>
      <c r="B283" s="110" t="s">
        <v>104</v>
      </c>
      <c r="C283" s="111" t="s">
        <v>30</v>
      </c>
      <c r="D283" s="112">
        <v>313.50</v>
      </c>
      <c r="E283" s="70"/>
      <c r="F283" s="111" t="str" cm="1">
        <f t="array" ref="F283">+numtext(E283)</f>
        <v>CERO PESOS 00/100 M.N.</v>
      </c>
      <c r="G283" s="113">
        <f t="shared" si="22"/>
        <v>0</v>
      </c>
    </row>
    <row r="284" spans="1:7" ht="40.8">
      <c r="A284" s="109" t="s">
        <v>499</v>
      </c>
      <c r="B284" s="110" t="s">
        <v>249</v>
      </c>
      <c r="C284" s="111" t="s">
        <v>29</v>
      </c>
      <c r="D284" s="112">
        <v>14.25</v>
      </c>
      <c r="E284" s="70"/>
      <c r="F284" s="111" t="str" cm="1">
        <f t="array" ref="F284">+numtext(E284)</f>
        <v>CERO PESOS 00/100 M.N.</v>
      </c>
      <c r="G284" s="113">
        <f t="shared" si="22"/>
        <v>0</v>
      </c>
    </row>
    <row r="285" spans="1:7" ht="40.8">
      <c r="A285" s="109" t="s">
        <v>500</v>
      </c>
      <c r="B285" s="110" t="s">
        <v>250</v>
      </c>
      <c r="C285" s="111" t="s">
        <v>29</v>
      </c>
      <c r="D285" s="112">
        <v>14.25</v>
      </c>
      <c r="E285" s="70"/>
      <c r="F285" s="111" t="str" cm="1">
        <f t="array" ref="F285">+numtext(E285)</f>
        <v>CERO PESOS 00/100 M.N.</v>
      </c>
      <c r="G285" s="113">
        <f t="shared" si="22"/>
        <v>0</v>
      </c>
    </row>
    <row r="286" spans="1:7" ht="30.6">
      <c r="A286" s="109" t="s">
        <v>501</v>
      </c>
      <c r="B286" s="110" t="s">
        <v>224</v>
      </c>
      <c r="C286" s="111" t="s">
        <v>29</v>
      </c>
      <c r="D286" s="112">
        <v>28.50</v>
      </c>
      <c r="E286" s="70"/>
      <c r="F286" s="111" t="str" cm="1">
        <f t="array" ref="F286">+numtext(E286)</f>
        <v>CERO PESOS 00/100 M.N.</v>
      </c>
      <c r="G286" s="113">
        <f t="shared" si="22"/>
        <v>0</v>
      </c>
    </row>
    <row r="287" spans="1:7" ht="40.8">
      <c r="A287" s="109" t="s">
        <v>502</v>
      </c>
      <c r="B287" s="110" t="s">
        <v>225</v>
      </c>
      <c r="C287" s="111" t="s">
        <v>37</v>
      </c>
      <c r="D287" s="112">
        <v>142.50</v>
      </c>
      <c r="E287" s="70"/>
      <c r="F287" s="111" t="str" cm="1">
        <f t="array" ref="F287">+numtext(E287)</f>
        <v>CERO PESOS 00/100 M.N.</v>
      </c>
      <c r="G287" s="113">
        <f t="shared" si="22"/>
        <v>0</v>
      </c>
    </row>
    <row r="288" spans="1:7" ht="14.4">
      <c r="A288" s="120" t="s">
        <v>29</v>
      </c>
      <c r="B288" s="120" t="s">
        <v>374</v>
      </c>
      <c r="C288" s="121"/>
      <c r="D288" s="122"/>
      <c r="E288" s="75"/>
      <c r="F288" s="123"/>
      <c r="G288" s="55">
        <f>SUM(G289:G300)</f>
        <v>0</v>
      </c>
    </row>
    <row r="289" spans="1:7" ht="51">
      <c r="A289" s="109" t="s">
        <v>503</v>
      </c>
      <c r="B289" s="110" t="s">
        <v>360</v>
      </c>
      <c r="C289" s="111" t="s">
        <v>30</v>
      </c>
      <c r="D289" s="112">
        <v>95</v>
      </c>
      <c r="E289" s="70"/>
      <c r="F289" s="111" t="str" cm="1">
        <f t="array" ref="F289">+numtext(E289)</f>
        <v>CERO PESOS 00/100 M.N.</v>
      </c>
      <c r="G289" s="113">
        <f t="shared" si="21"/>
        <v>0</v>
      </c>
    </row>
    <row r="290" spans="1:7" ht="30.6">
      <c r="A290" s="109" t="s">
        <v>504</v>
      </c>
      <c r="B290" s="110" t="s">
        <v>361</v>
      </c>
      <c r="C290" s="111" t="s">
        <v>29</v>
      </c>
      <c r="D290" s="112">
        <v>28.50</v>
      </c>
      <c r="E290" s="70"/>
      <c r="F290" s="111" t="str" cm="1">
        <f t="array" ref="F290">+numtext(E290)</f>
        <v>CERO PESOS 00/100 M.N.</v>
      </c>
      <c r="G290" s="113">
        <f t="shared" si="21"/>
        <v>0</v>
      </c>
    </row>
    <row r="291" spans="1:7" ht="30.6">
      <c r="A291" s="109" t="s">
        <v>505</v>
      </c>
      <c r="B291" s="110" t="s">
        <v>229</v>
      </c>
      <c r="C291" s="111" t="s">
        <v>29</v>
      </c>
      <c r="D291" s="112">
        <v>28.50</v>
      </c>
      <c r="E291" s="70"/>
      <c r="F291" s="111" t="str" cm="1">
        <f t="array" ref="F291">+numtext(E291)</f>
        <v>CERO PESOS 00/100 M.N.</v>
      </c>
      <c r="G291" s="113">
        <f t="shared" si="21"/>
        <v>0</v>
      </c>
    </row>
    <row r="292" spans="1:7" ht="51">
      <c r="A292" s="109" t="s">
        <v>506</v>
      </c>
      <c r="B292" s="110" t="s">
        <v>375</v>
      </c>
      <c r="C292" s="111" t="s">
        <v>28</v>
      </c>
      <c r="D292" s="112">
        <v>1</v>
      </c>
      <c r="E292" s="70"/>
      <c r="F292" s="111" t="str" cm="1">
        <f t="array" ref="F292">+numtext(E292)</f>
        <v>CERO PESOS 00/100 M.N.</v>
      </c>
      <c r="G292" s="113">
        <f t="shared" si="21"/>
        <v>0</v>
      </c>
    </row>
    <row r="293" spans="1:7" ht="51">
      <c r="A293" s="109" t="s">
        <v>507</v>
      </c>
      <c r="B293" s="110" t="s">
        <v>376</v>
      </c>
      <c r="C293" s="111" t="s">
        <v>28</v>
      </c>
      <c r="D293" s="112">
        <v>2</v>
      </c>
      <c r="E293" s="70"/>
      <c r="F293" s="111" t="str" cm="1">
        <f t="array" ref="F293">+numtext(E293)</f>
        <v>CERO PESOS 00/100 M.N.</v>
      </c>
      <c r="G293" s="113">
        <f t="shared" si="21"/>
        <v>0</v>
      </c>
    </row>
    <row r="294" spans="1:7" ht="51">
      <c r="A294" s="109" t="s">
        <v>508</v>
      </c>
      <c r="B294" s="110" t="s">
        <v>377</v>
      </c>
      <c r="C294" s="111" t="s">
        <v>28</v>
      </c>
      <c r="D294" s="112">
        <v>14</v>
      </c>
      <c r="E294" s="70"/>
      <c r="F294" s="111" t="str" cm="1">
        <f t="array" ref="F294">+numtext(E294)</f>
        <v>CERO PESOS 00/100 M.N.</v>
      </c>
      <c r="G294" s="113">
        <f t="shared" si="21"/>
        <v>0</v>
      </c>
    </row>
    <row r="295" spans="1:7" ht="40.8">
      <c r="A295" s="109" t="s">
        <v>509</v>
      </c>
      <c r="B295" s="110" t="s">
        <v>364</v>
      </c>
      <c r="C295" s="111" t="s">
        <v>30</v>
      </c>
      <c r="D295" s="112">
        <v>1045</v>
      </c>
      <c r="E295" s="70"/>
      <c r="F295" s="111" t="str" cm="1">
        <f t="array" ref="F295">+numtext(E295)</f>
        <v>CERO PESOS 00/100 M.N.</v>
      </c>
      <c r="G295" s="113">
        <f t="shared" si="21"/>
        <v>0</v>
      </c>
    </row>
    <row r="296" spans="1:7" ht="51">
      <c r="A296" s="109" t="s">
        <v>510</v>
      </c>
      <c r="B296" s="110" t="s">
        <v>378</v>
      </c>
      <c r="C296" s="111" t="s">
        <v>28</v>
      </c>
      <c r="D296" s="112">
        <v>14</v>
      </c>
      <c r="E296" s="70"/>
      <c r="F296" s="111" t="str" cm="1">
        <f t="array" ref="F296">+numtext(E296)</f>
        <v>CERO PESOS 00/100 M.N.</v>
      </c>
      <c r="G296" s="113">
        <f t="shared" si="21"/>
        <v>0</v>
      </c>
    </row>
    <row r="297" spans="1:7" ht="40.8">
      <c r="A297" s="109" t="s">
        <v>511</v>
      </c>
      <c r="B297" s="110" t="s">
        <v>249</v>
      </c>
      <c r="C297" s="111" t="s">
        <v>29</v>
      </c>
      <c r="D297" s="112">
        <v>14.25</v>
      </c>
      <c r="E297" s="70"/>
      <c r="F297" s="111" t="str" cm="1">
        <f t="array" ref="F297">+numtext(E297)</f>
        <v>CERO PESOS 00/100 M.N.</v>
      </c>
      <c r="G297" s="113">
        <f t="shared" si="21"/>
        <v>0</v>
      </c>
    </row>
    <row r="298" spans="1:7" ht="40.8">
      <c r="A298" s="109" t="s">
        <v>512</v>
      </c>
      <c r="B298" s="110" t="s">
        <v>250</v>
      </c>
      <c r="C298" s="111" t="s">
        <v>29</v>
      </c>
      <c r="D298" s="112">
        <v>14.25</v>
      </c>
      <c r="E298" s="70"/>
      <c r="F298" s="111" t="str" cm="1">
        <f t="array" ref="F298">+numtext(E298)</f>
        <v>CERO PESOS 00/100 M.N.</v>
      </c>
      <c r="G298" s="113">
        <f t="shared" si="21"/>
        <v>0</v>
      </c>
    </row>
    <row r="299" spans="1:7" ht="30.6">
      <c r="A299" s="109" t="s">
        <v>513</v>
      </c>
      <c r="B299" s="110" t="s">
        <v>224</v>
      </c>
      <c r="C299" s="111" t="s">
        <v>29</v>
      </c>
      <c r="D299" s="112">
        <v>28.50</v>
      </c>
      <c r="E299" s="70"/>
      <c r="F299" s="111" t="str" cm="1">
        <f t="array" ref="F299">+numtext(E299)</f>
        <v>CERO PESOS 00/100 M.N.</v>
      </c>
      <c r="G299" s="113">
        <f t="shared" si="21"/>
        <v>0</v>
      </c>
    </row>
    <row r="300" spans="1:7" ht="40.8">
      <c r="A300" s="109" t="s">
        <v>514</v>
      </c>
      <c r="B300" s="110" t="s">
        <v>225</v>
      </c>
      <c r="C300" s="111" t="s">
        <v>37</v>
      </c>
      <c r="D300" s="112">
        <v>142.50</v>
      </c>
      <c r="E300" s="70"/>
      <c r="F300" s="111" t="str" cm="1">
        <f t="array" ref="F300">+numtext(E300)</f>
        <v>CERO PESOS 00/100 M.N.</v>
      </c>
      <c r="G300" s="113">
        <f t="shared" si="21"/>
        <v>0</v>
      </c>
    </row>
    <row r="301" spans="1:7" ht="14.4">
      <c r="A301" s="114" t="s">
        <v>379</v>
      </c>
      <c r="B301" s="115" t="s">
        <v>103</v>
      </c>
      <c r="C301" s="116"/>
      <c r="D301" s="117"/>
      <c r="E301" s="67"/>
      <c r="F301" s="118"/>
      <c r="G301" s="119">
        <f>SUM(G302:G334)</f>
        <v>0</v>
      </c>
    </row>
    <row r="302" spans="1:7" ht="40.8">
      <c r="A302" s="109" t="s">
        <v>515</v>
      </c>
      <c r="B302" s="110" t="s">
        <v>243</v>
      </c>
      <c r="C302" s="111" t="s">
        <v>30</v>
      </c>
      <c r="D302" s="112">
        <v>285</v>
      </c>
      <c r="E302" s="70"/>
      <c r="F302" s="111" t="str" cm="1">
        <f t="array" ref="F302">+numtext(E302)</f>
        <v>CERO PESOS 00/100 M.N.</v>
      </c>
      <c r="G302" s="113">
        <f t="shared" si="23" ref="G302:G344">+ROUND(E302*D302,2)</f>
        <v>0</v>
      </c>
    </row>
    <row r="303" spans="1:7" ht="40.8">
      <c r="A303" s="109" t="s">
        <v>516</v>
      </c>
      <c r="B303" s="110" t="s">
        <v>291</v>
      </c>
      <c r="C303" s="111" t="s">
        <v>29</v>
      </c>
      <c r="D303" s="112">
        <v>68.4</v>
      </c>
      <c r="E303" s="70"/>
      <c r="F303" s="111" t="str" cm="1">
        <f t="array" ref="F303">+numtext(E303)</f>
        <v>CERO PESOS 00/100 M.N.</v>
      </c>
      <c r="G303" s="113">
        <f t="shared" si="23"/>
        <v>0</v>
      </c>
    </row>
    <row r="304" spans="1:7" ht="30.6">
      <c r="A304" s="109" t="s">
        <v>517</v>
      </c>
      <c r="B304" s="110" t="s">
        <v>229</v>
      </c>
      <c r="C304" s="111" t="s">
        <v>29</v>
      </c>
      <c r="D304" s="112">
        <v>68.4</v>
      </c>
      <c r="E304" s="70"/>
      <c r="F304" s="111" t="str" cm="1">
        <f t="array" ref="F304">+numtext(E304)</f>
        <v>CERO PESOS 00/100 M.N.</v>
      </c>
      <c r="G304" s="113">
        <f t="shared" si="23"/>
        <v>0</v>
      </c>
    </row>
    <row r="305" spans="1:7" ht="30.6">
      <c r="A305" s="109" t="s">
        <v>518</v>
      </c>
      <c r="B305" s="110" t="s">
        <v>380</v>
      </c>
      <c r="C305" s="111" t="s">
        <v>30</v>
      </c>
      <c r="D305" s="112">
        <v>598.50</v>
      </c>
      <c r="E305" s="70"/>
      <c r="F305" s="111" t="str" cm="1">
        <f t="array" ref="F305">+numtext(E305)</f>
        <v>CERO PESOS 00/100 M.N.</v>
      </c>
      <c r="G305" s="113">
        <f t="shared" si="23"/>
        <v>0</v>
      </c>
    </row>
    <row r="306" spans="1:7" ht="40.8">
      <c r="A306" s="109" t="s">
        <v>519</v>
      </c>
      <c r="B306" s="110" t="s">
        <v>381</v>
      </c>
      <c r="C306" s="111" t="s">
        <v>29</v>
      </c>
      <c r="D306" s="112">
        <v>68.4</v>
      </c>
      <c r="E306" s="70"/>
      <c r="F306" s="111" t="str" cm="1">
        <f t="array" ref="F306">+numtext(E306)</f>
        <v>CERO PESOS 00/100 M.N.</v>
      </c>
      <c r="G306" s="113">
        <f t="shared" si="23"/>
        <v>0</v>
      </c>
    </row>
    <row r="307" spans="1:7" ht="51">
      <c r="A307" s="109" t="s">
        <v>520</v>
      </c>
      <c r="B307" s="110" t="s">
        <v>382</v>
      </c>
      <c r="C307" s="111" t="s">
        <v>28</v>
      </c>
      <c r="D307" s="112">
        <v>11</v>
      </c>
      <c r="E307" s="70"/>
      <c r="F307" s="111" t="str" cm="1">
        <f t="array" ref="F307">+numtext(E307)</f>
        <v>CERO PESOS 00/100 M.N.</v>
      </c>
      <c r="G307" s="113">
        <f t="shared" si="23"/>
        <v>0</v>
      </c>
    </row>
    <row r="308" spans="1:7" ht="61.2">
      <c r="A308" s="109" t="s">
        <v>521</v>
      </c>
      <c r="B308" s="110" t="s">
        <v>383</v>
      </c>
      <c r="C308" s="111" t="s">
        <v>28</v>
      </c>
      <c r="D308" s="112">
        <v>4</v>
      </c>
      <c r="E308" s="70"/>
      <c r="F308" s="111" t="str" cm="1">
        <f t="array" ref="F308">+numtext(E308)</f>
        <v>CERO PESOS 00/100 M.N.</v>
      </c>
      <c r="G308" s="113">
        <f t="shared" si="23"/>
        <v>0</v>
      </c>
    </row>
    <row r="309" spans="1:7" ht="61.2">
      <c r="A309" s="109" t="s">
        <v>522</v>
      </c>
      <c r="B309" s="110" t="s">
        <v>384</v>
      </c>
      <c r="C309" s="111" t="s">
        <v>28</v>
      </c>
      <c r="D309" s="112">
        <v>8</v>
      </c>
      <c r="E309" s="70"/>
      <c r="F309" s="111" t="str" cm="1">
        <f t="array" ref="F309">+numtext(E309)</f>
        <v>CERO PESOS 00/100 M.N.</v>
      </c>
      <c r="G309" s="113">
        <f t="shared" si="23"/>
        <v>0</v>
      </c>
    </row>
    <row r="310" spans="1:7" ht="183.6">
      <c r="A310" s="109" t="s">
        <v>523</v>
      </c>
      <c r="B310" s="110" t="s">
        <v>385</v>
      </c>
      <c r="C310" s="111" t="s">
        <v>28</v>
      </c>
      <c r="D310" s="112">
        <v>8</v>
      </c>
      <c r="E310" s="70"/>
      <c r="F310" s="111" t="str" cm="1">
        <f t="array" ref="F310">+numtext(E310)</f>
        <v>CERO PESOS 00/100 M.N.</v>
      </c>
      <c r="G310" s="113">
        <f t="shared" si="23"/>
        <v>0</v>
      </c>
    </row>
    <row r="311" spans="1:7" ht="183.6">
      <c r="A311" s="109" t="s">
        <v>524</v>
      </c>
      <c r="B311" s="110" t="s">
        <v>386</v>
      </c>
      <c r="C311" s="111" t="s">
        <v>28</v>
      </c>
      <c r="D311" s="112">
        <v>8</v>
      </c>
      <c r="E311" s="70"/>
      <c r="F311" s="111" t="str" cm="1">
        <f t="array" ref="F311">+numtext(E311)</f>
        <v>CERO PESOS 00/100 M.N.</v>
      </c>
      <c r="G311" s="113">
        <f t="shared" si="23"/>
        <v>0</v>
      </c>
    </row>
    <row r="312" spans="1:7" ht="183.6">
      <c r="A312" s="109" t="s">
        <v>525</v>
      </c>
      <c r="B312" s="110" t="s">
        <v>387</v>
      </c>
      <c r="C312" s="111" t="s">
        <v>28</v>
      </c>
      <c r="D312" s="112">
        <v>8</v>
      </c>
      <c r="E312" s="70"/>
      <c r="F312" s="111" t="str" cm="1">
        <f t="array" ref="F312">+numtext(E312)</f>
        <v>CERO PESOS 00/100 M.N.</v>
      </c>
      <c r="G312" s="113">
        <f t="shared" si="23"/>
        <v>0</v>
      </c>
    </row>
    <row r="313" spans="1:7" ht="30.6">
      <c r="A313" s="109" t="s">
        <v>526</v>
      </c>
      <c r="B313" s="110" t="s">
        <v>388</v>
      </c>
      <c r="C313" s="111" t="s">
        <v>28</v>
      </c>
      <c r="D313" s="112">
        <v>8</v>
      </c>
      <c r="E313" s="70"/>
      <c r="F313" s="111" t="str" cm="1">
        <f t="array" ref="F313">+numtext(E313)</f>
        <v>CERO PESOS 00/100 M.N.</v>
      </c>
      <c r="G313" s="113">
        <f t="shared" si="23"/>
        <v>0</v>
      </c>
    </row>
    <row r="314" spans="1:7" ht="30.6">
      <c r="A314" s="109" t="s">
        <v>527</v>
      </c>
      <c r="B314" s="110" t="s">
        <v>389</v>
      </c>
      <c r="C314" s="111" t="s">
        <v>28</v>
      </c>
      <c r="D314" s="112">
        <v>8</v>
      </c>
      <c r="E314" s="70"/>
      <c r="F314" s="111" t="str" cm="1">
        <f t="array" ref="F314">+numtext(E314)</f>
        <v>CERO PESOS 00/100 M.N.</v>
      </c>
      <c r="G314" s="113">
        <f t="shared" si="23"/>
        <v>0</v>
      </c>
    </row>
    <row r="315" spans="1:7" ht="30.6">
      <c r="A315" s="109" t="s">
        <v>528</v>
      </c>
      <c r="B315" s="110" t="s">
        <v>390</v>
      </c>
      <c r="C315" s="111" t="s">
        <v>28</v>
      </c>
      <c r="D315" s="112">
        <v>8</v>
      </c>
      <c r="E315" s="70"/>
      <c r="F315" s="111" t="str" cm="1">
        <f t="array" ref="F315">+numtext(E315)</f>
        <v>CERO PESOS 00/100 M.N.</v>
      </c>
      <c r="G315" s="113">
        <f t="shared" si="23"/>
        <v>0</v>
      </c>
    </row>
    <row r="316" spans="1:7" ht="30.6">
      <c r="A316" s="109" t="s">
        <v>529</v>
      </c>
      <c r="B316" s="110" t="s">
        <v>391</v>
      </c>
      <c r="C316" s="111" t="s">
        <v>392</v>
      </c>
      <c r="D316" s="112">
        <v>11</v>
      </c>
      <c r="E316" s="70"/>
      <c r="F316" s="111" t="str" cm="1">
        <f t="array" ref="F316">+numtext(E316)</f>
        <v>CERO PESOS 00/100 M.N.</v>
      </c>
      <c r="G316" s="113">
        <f t="shared" si="23"/>
        <v>0</v>
      </c>
    </row>
    <row r="317" spans="1:7" ht="20.4">
      <c r="A317" s="109" t="s">
        <v>530</v>
      </c>
      <c r="B317" s="110" t="s">
        <v>393</v>
      </c>
      <c r="C317" s="111" t="s">
        <v>30</v>
      </c>
      <c r="D317" s="112">
        <v>115.50</v>
      </c>
      <c r="E317" s="70"/>
      <c r="F317" s="111" t="str" cm="1">
        <f t="array" ref="F317">+numtext(E317)</f>
        <v>CERO PESOS 00/100 M.N.</v>
      </c>
      <c r="G317" s="113">
        <f t="shared" si="23"/>
        <v>0</v>
      </c>
    </row>
    <row r="318" spans="1:7" ht="40.8">
      <c r="A318" s="109" t="s">
        <v>531</v>
      </c>
      <c r="B318" s="110" t="s">
        <v>394</v>
      </c>
      <c r="C318" s="111" t="s">
        <v>30</v>
      </c>
      <c r="D318" s="112">
        <v>299.25</v>
      </c>
      <c r="E318" s="70"/>
      <c r="F318" s="111" t="str" cm="1">
        <f t="array" ref="F318">+numtext(E318)</f>
        <v>CERO PESOS 00/100 M.N.</v>
      </c>
      <c r="G318" s="113">
        <f t="shared" si="23"/>
        <v>0</v>
      </c>
    </row>
    <row r="319" spans="1:7" ht="40.8">
      <c r="A319" s="109" t="s">
        <v>532</v>
      </c>
      <c r="B319" s="110" t="s">
        <v>395</v>
      </c>
      <c r="C319" s="111" t="s">
        <v>30</v>
      </c>
      <c r="D319" s="112">
        <v>299.25</v>
      </c>
      <c r="E319" s="70"/>
      <c r="F319" s="111" t="str" cm="1">
        <f t="array" ref="F319">+numtext(E319)</f>
        <v>CERO PESOS 00/100 M.N.</v>
      </c>
      <c r="G319" s="113">
        <f t="shared" si="23"/>
        <v>0</v>
      </c>
    </row>
    <row r="320" spans="1:7" ht="40.8">
      <c r="A320" s="109" t="s">
        <v>533</v>
      </c>
      <c r="B320" s="110" t="s">
        <v>396</v>
      </c>
      <c r="C320" s="111" t="s">
        <v>28</v>
      </c>
      <c r="D320" s="112">
        <v>11</v>
      </c>
      <c r="E320" s="70"/>
      <c r="F320" s="111" t="str" cm="1">
        <f t="array" ref="F320">+numtext(E320)</f>
        <v>CERO PESOS 00/100 M.N.</v>
      </c>
      <c r="G320" s="113">
        <f t="shared" si="23"/>
        <v>0</v>
      </c>
    </row>
    <row r="321" spans="1:7" ht="30.6">
      <c r="A321" s="109" t="s">
        <v>534</v>
      </c>
      <c r="B321" s="110" t="s">
        <v>397</v>
      </c>
      <c r="C321" s="111" t="s">
        <v>28</v>
      </c>
      <c r="D321" s="112">
        <v>11</v>
      </c>
      <c r="E321" s="70"/>
      <c r="F321" s="111" t="str" cm="1">
        <f t="array" ref="F321">+numtext(E321)</f>
        <v>CERO PESOS 00/100 M.N.</v>
      </c>
      <c r="G321" s="113">
        <f t="shared" si="23"/>
        <v>0</v>
      </c>
    </row>
    <row r="322" spans="1:7" ht="51">
      <c r="A322" s="109" t="s">
        <v>535</v>
      </c>
      <c r="B322" s="110" t="s">
        <v>398</v>
      </c>
      <c r="C322" s="111" t="s">
        <v>28</v>
      </c>
      <c r="D322" s="112">
        <v>1</v>
      </c>
      <c r="E322" s="70"/>
      <c r="F322" s="111" t="str" cm="1">
        <f t="array" ref="F322">+numtext(E322)</f>
        <v>CERO PESOS 00/100 M.N.</v>
      </c>
      <c r="G322" s="113">
        <f t="shared" si="23"/>
        <v>0</v>
      </c>
    </row>
    <row r="323" spans="1:7" ht="40.8">
      <c r="A323" s="109" t="s">
        <v>536</v>
      </c>
      <c r="B323" s="110" t="s">
        <v>399</v>
      </c>
      <c r="C323" s="111" t="s">
        <v>28</v>
      </c>
      <c r="D323" s="112">
        <v>1</v>
      </c>
      <c r="E323" s="70"/>
      <c r="F323" s="111" t="str" cm="1">
        <f t="array" ref="F323">+numtext(E323)</f>
        <v>CERO PESOS 00/100 M.N.</v>
      </c>
      <c r="G323" s="113">
        <f t="shared" si="23"/>
        <v>0</v>
      </c>
    </row>
    <row r="324" spans="1:7" ht="40.8">
      <c r="A324" s="109" t="s">
        <v>537</v>
      </c>
      <c r="B324" s="110" t="s">
        <v>400</v>
      </c>
      <c r="C324" s="111" t="s">
        <v>28</v>
      </c>
      <c r="D324" s="112">
        <v>11</v>
      </c>
      <c r="E324" s="70"/>
      <c r="F324" s="111" t="str" cm="1">
        <f t="array" ref="F324">+numtext(E324)</f>
        <v>CERO PESOS 00/100 M.N.</v>
      </c>
      <c r="G324" s="113">
        <f t="shared" si="23"/>
        <v>0</v>
      </c>
    </row>
    <row r="325" spans="1:7" ht="40.8">
      <c r="A325" s="109" t="s">
        <v>538</v>
      </c>
      <c r="B325" s="110" t="s">
        <v>401</v>
      </c>
      <c r="C325" s="111" t="s">
        <v>28</v>
      </c>
      <c r="D325" s="112">
        <v>22</v>
      </c>
      <c r="E325" s="70"/>
      <c r="F325" s="111" t="str" cm="1">
        <f t="array" ref="F325">+numtext(E325)</f>
        <v>CERO PESOS 00/100 M.N.</v>
      </c>
      <c r="G325" s="113">
        <f t="shared" si="23"/>
        <v>0</v>
      </c>
    </row>
    <row r="326" spans="1:7" ht="30.6">
      <c r="A326" s="109" t="s">
        <v>539</v>
      </c>
      <c r="B326" s="110" t="s">
        <v>402</v>
      </c>
      <c r="C326" s="111" t="s">
        <v>28</v>
      </c>
      <c r="D326" s="112">
        <v>22</v>
      </c>
      <c r="E326" s="70"/>
      <c r="F326" s="111" t="str" cm="1">
        <f t="array" ref="F326">+numtext(E326)</f>
        <v>CERO PESOS 00/100 M.N.</v>
      </c>
      <c r="G326" s="113">
        <f t="shared" si="23"/>
        <v>0</v>
      </c>
    </row>
    <row r="327" spans="1:7" ht="40.8">
      <c r="A327" s="109" t="s">
        <v>540</v>
      </c>
      <c r="B327" s="110" t="s">
        <v>403</v>
      </c>
      <c r="C327" s="111" t="s">
        <v>28</v>
      </c>
      <c r="D327" s="112">
        <v>11</v>
      </c>
      <c r="E327" s="70"/>
      <c r="F327" s="111" t="str" cm="1">
        <f t="array" ref="F327">+numtext(E327)</f>
        <v>CERO PESOS 00/100 M.N.</v>
      </c>
      <c r="G327" s="113">
        <f t="shared" si="23"/>
        <v>0</v>
      </c>
    </row>
    <row r="328" spans="1:7" ht="40.8">
      <c r="A328" s="109" t="s">
        <v>541</v>
      </c>
      <c r="B328" s="110" t="s">
        <v>404</v>
      </c>
      <c r="C328" s="111" t="s">
        <v>28</v>
      </c>
      <c r="D328" s="112">
        <v>11</v>
      </c>
      <c r="E328" s="70"/>
      <c r="F328" s="111" t="str" cm="1">
        <f t="array" ref="F328">+numtext(E328)</f>
        <v>CERO PESOS 00/100 M.N.</v>
      </c>
      <c r="G328" s="113">
        <f t="shared" si="23"/>
        <v>0</v>
      </c>
    </row>
    <row r="329" spans="1:7" ht="40.8">
      <c r="A329" s="109" t="s">
        <v>542</v>
      </c>
      <c r="B329" s="110" t="s">
        <v>405</v>
      </c>
      <c r="C329" s="111" t="s">
        <v>28</v>
      </c>
      <c r="D329" s="112">
        <v>24</v>
      </c>
      <c r="E329" s="70"/>
      <c r="F329" s="111" t="str" cm="1">
        <f t="array" ref="F329">+numtext(E329)</f>
        <v>CERO PESOS 00/100 M.N.</v>
      </c>
      <c r="G329" s="113">
        <f t="shared" si="23"/>
        <v>0</v>
      </c>
    </row>
    <row r="330" spans="1:7" ht="40.8">
      <c r="A330" s="109" t="s">
        <v>543</v>
      </c>
      <c r="B330" s="110" t="s">
        <v>406</v>
      </c>
      <c r="C330" s="111" t="s">
        <v>28</v>
      </c>
      <c r="D330" s="112">
        <v>1</v>
      </c>
      <c r="E330" s="70"/>
      <c r="F330" s="111" t="str" cm="1">
        <f t="array" ref="F330">+numtext(E330)</f>
        <v>CERO PESOS 00/100 M.N.</v>
      </c>
      <c r="G330" s="113">
        <f t="shared" si="23"/>
        <v>0</v>
      </c>
    </row>
    <row r="331" spans="1:7" ht="51">
      <c r="A331" s="109" t="s">
        <v>544</v>
      </c>
      <c r="B331" s="110" t="s">
        <v>407</v>
      </c>
      <c r="C331" s="111" t="s">
        <v>28</v>
      </c>
      <c r="D331" s="112">
        <v>1</v>
      </c>
      <c r="E331" s="70"/>
      <c r="F331" s="111" t="str" cm="1">
        <f t="array" ref="F331">+numtext(E331)</f>
        <v>CERO PESOS 00/100 M.N.</v>
      </c>
      <c r="G331" s="113">
        <f t="shared" si="23"/>
        <v>0</v>
      </c>
    </row>
    <row r="332" spans="1:7" ht="30.6">
      <c r="A332" s="109" t="s">
        <v>545</v>
      </c>
      <c r="B332" s="110" t="s">
        <v>408</v>
      </c>
      <c r="C332" s="111" t="s">
        <v>28</v>
      </c>
      <c r="D332" s="112">
        <v>1</v>
      </c>
      <c r="E332" s="70"/>
      <c r="F332" s="111" t="str" cm="1">
        <f t="array" ref="F332">+numtext(E332)</f>
        <v>CERO PESOS 00/100 M.N.</v>
      </c>
      <c r="G332" s="113">
        <f t="shared" si="23"/>
        <v>0</v>
      </c>
    </row>
    <row r="333" spans="1:7" ht="51">
      <c r="A333" s="109" t="s">
        <v>546</v>
      </c>
      <c r="B333" s="110" t="s">
        <v>409</v>
      </c>
      <c r="C333" s="111" t="s">
        <v>28</v>
      </c>
      <c r="D333" s="112">
        <v>1</v>
      </c>
      <c r="E333" s="70"/>
      <c r="F333" s="111" t="str" cm="1">
        <f t="array" ref="F333">+numtext(E333)</f>
        <v>CERO PESOS 00/100 M.N.</v>
      </c>
      <c r="G333" s="113">
        <f t="shared" si="23"/>
        <v>0</v>
      </c>
    </row>
    <row r="334" spans="1:7" ht="61.2">
      <c r="A334" s="109" t="s">
        <v>547</v>
      </c>
      <c r="B334" s="110" t="s">
        <v>410</v>
      </c>
      <c r="C334" s="111" t="s">
        <v>28</v>
      </c>
      <c r="D334" s="112">
        <v>1</v>
      </c>
      <c r="E334" s="70"/>
      <c r="F334" s="111" t="str" cm="1">
        <f t="array" ref="F334">+numtext(E334)</f>
        <v>CERO PESOS 00/100 M.N.</v>
      </c>
      <c r="G334" s="113">
        <f t="shared" si="23"/>
        <v>0</v>
      </c>
    </row>
    <row r="335" spans="1:7" ht="14.4">
      <c r="A335" s="114" t="s">
        <v>411</v>
      </c>
      <c r="B335" s="115" t="s">
        <v>154</v>
      </c>
      <c r="C335" s="116"/>
      <c r="D335" s="117"/>
      <c r="E335" s="67"/>
      <c r="F335" s="118"/>
      <c r="G335" s="119">
        <f>SUM(G336:G344)</f>
        <v>0</v>
      </c>
    </row>
    <row r="336" spans="1:7" ht="20.4">
      <c r="A336" s="109" t="s">
        <v>548</v>
      </c>
      <c r="B336" s="110" t="s">
        <v>412</v>
      </c>
      <c r="C336" s="111" t="s">
        <v>29</v>
      </c>
      <c r="D336" s="112">
        <v>76</v>
      </c>
      <c r="E336" s="70"/>
      <c r="F336" s="111" t="str" cm="1">
        <f t="array" ref="F336">+numtext(E336)</f>
        <v>CERO PESOS 00/100 M.N.</v>
      </c>
      <c r="G336" s="113">
        <f t="shared" si="23"/>
        <v>0</v>
      </c>
    </row>
    <row r="337" spans="1:7" ht="30.6">
      <c r="A337" s="109" t="s">
        <v>549</v>
      </c>
      <c r="B337" s="110" t="s">
        <v>413</v>
      </c>
      <c r="C337" s="111" t="s">
        <v>23</v>
      </c>
      <c r="D337" s="112">
        <v>38</v>
      </c>
      <c r="E337" s="70"/>
      <c r="F337" s="111" t="str" cm="1">
        <f t="array" ref="F337">+numtext(E337)</f>
        <v>CERO PESOS 00/100 M.N.</v>
      </c>
      <c r="G337" s="113">
        <f t="shared" si="23"/>
        <v>0</v>
      </c>
    </row>
    <row r="338" spans="1:7" ht="40.8">
      <c r="A338" s="109" t="s">
        <v>550</v>
      </c>
      <c r="B338" s="110" t="s">
        <v>291</v>
      </c>
      <c r="C338" s="111" t="s">
        <v>29</v>
      </c>
      <c r="D338" s="112">
        <v>76</v>
      </c>
      <c r="E338" s="70"/>
      <c r="F338" s="111" t="str" cm="1">
        <f t="array" ref="F338">+numtext(E338)</f>
        <v>CERO PESOS 00/100 M.N.</v>
      </c>
      <c r="G338" s="113">
        <f t="shared" si="23"/>
        <v>0</v>
      </c>
    </row>
    <row r="339" spans="1:7" ht="30.6">
      <c r="A339" s="109" t="s">
        <v>551</v>
      </c>
      <c r="B339" s="110" t="s">
        <v>229</v>
      </c>
      <c r="C339" s="111" t="s">
        <v>29</v>
      </c>
      <c r="D339" s="112">
        <v>76</v>
      </c>
      <c r="E339" s="70"/>
      <c r="F339" s="111" t="str" cm="1">
        <f t="array" ref="F339">+numtext(E339)</f>
        <v>CERO PESOS 00/100 M.N.</v>
      </c>
      <c r="G339" s="113">
        <f t="shared" si="23"/>
        <v>0</v>
      </c>
    </row>
    <row r="340" spans="1:7" ht="40.8">
      <c r="A340" s="109" t="s">
        <v>552</v>
      </c>
      <c r="B340" s="110" t="s">
        <v>414</v>
      </c>
      <c r="C340" s="111" t="s">
        <v>28</v>
      </c>
      <c r="D340" s="112">
        <v>6</v>
      </c>
      <c r="E340" s="70"/>
      <c r="F340" s="111" t="str" cm="1">
        <f t="array" ref="F340">+numtext(E340)</f>
        <v>CERO PESOS 00/100 M.N.</v>
      </c>
      <c r="G340" s="113">
        <f t="shared" si="23"/>
        <v>0</v>
      </c>
    </row>
    <row r="341" spans="1:7" ht="40.8">
      <c r="A341" s="109" t="s">
        <v>553</v>
      </c>
      <c r="B341" s="110" t="s">
        <v>415</v>
      </c>
      <c r="C341" s="111" t="s">
        <v>28</v>
      </c>
      <c r="D341" s="112">
        <v>9</v>
      </c>
      <c r="E341" s="70"/>
      <c r="F341" s="111" t="str" cm="1">
        <f t="array" ref="F341">+numtext(E341)</f>
        <v>CERO PESOS 00/100 M.N.</v>
      </c>
      <c r="G341" s="113">
        <f t="shared" si="23"/>
        <v>0</v>
      </c>
    </row>
    <row r="342" spans="1:7" ht="40.8">
      <c r="A342" s="109" t="s">
        <v>554</v>
      </c>
      <c r="B342" s="110" t="s">
        <v>416</v>
      </c>
      <c r="C342" s="111" t="s">
        <v>28</v>
      </c>
      <c r="D342" s="112">
        <v>9</v>
      </c>
      <c r="E342" s="70"/>
      <c r="F342" s="111" t="str" cm="1">
        <f t="array" ref="F342">+numtext(E342)</f>
        <v>CERO PESOS 00/100 M.N.</v>
      </c>
      <c r="G342" s="113">
        <f t="shared" si="23"/>
        <v>0</v>
      </c>
    </row>
    <row r="343" spans="1:7" ht="40.8">
      <c r="A343" s="109" t="s">
        <v>555</v>
      </c>
      <c r="B343" s="110" t="s">
        <v>158</v>
      </c>
      <c r="C343" s="111" t="s">
        <v>28</v>
      </c>
      <c r="D343" s="112">
        <v>7</v>
      </c>
      <c r="E343" s="70"/>
      <c r="F343" s="111" t="str" cm="1">
        <f t="array" ref="F343">+numtext(E343)</f>
        <v>CERO PESOS 00/100 M.N.</v>
      </c>
      <c r="G343" s="113">
        <f t="shared" si="23"/>
        <v>0</v>
      </c>
    </row>
    <row r="344" spans="1:7" ht="40.8">
      <c r="A344" s="109" t="s">
        <v>556</v>
      </c>
      <c r="B344" s="110" t="s">
        <v>160</v>
      </c>
      <c r="C344" s="111" t="s">
        <v>23</v>
      </c>
      <c r="D344" s="112">
        <v>15.20</v>
      </c>
      <c r="E344" s="70"/>
      <c r="F344" s="111" t="str" cm="1">
        <f t="array" ref="F344">+numtext(E344)</f>
        <v>CERO PESOS 00/100 M.N.</v>
      </c>
      <c r="G344" s="113">
        <f t="shared" si="23"/>
        <v>0</v>
      </c>
    </row>
    <row r="345" spans="1:7" ht="14.4">
      <c r="A345" s="114" t="s">
        <v>417</v>
      </c>
      <c r="B345" s="115" t="s">
        <v>39</v>
      </c>
      <c r="C345" s="116"/>
      <c r="D345" s="117"/>
      <c r="E345" s="67"/>
      <c r="F345" s="118"/>
      <c r="G345" s="119">
        <f>SUM(G346)</f>
        <v>0</v>
      </c>
    </row>
    <row r="346" spans="1:7" ht="20.4">
      <c r="A346" s="109" t="s">
        <v>557</v>
      </c>
      <c r="B346" s="110" t="s">
        <v>418</v>
      </c>
      <c r="C346" s="111" t="s">
        <v>23</v>
      </c>
      <c r="D346" s="112">
        <v>3420</v>
      </c>
      <c r="E346" s="70"/>
      <c r="F346" s="111" t="str" cm="1">
        <f t="array" ref="F346">+numtext(E346)</f>
        <v>CERO PESOS 00/100 M.N.</v>
      </c>
      <c r="G346" s="113">
        <f>+ROUND(E346*D346,2)</f>
        <v>0</v>
      </c>
    </row>
    <row r="347" spans="1:7" ht="12.9" customHeight="1">
      <c r="A347" s="56"/>
      <c r="B347" s="56"/>
      <c r="C347" s="56"/>
      <c r="D347" s="57"/>
      <c r="E347" s="56"/>
      <c r="F347" s="56"/>
      <c r="G347" s="56"/>
    </row>
    <row r="348" spans="1:7" ht="14.4">
      <c r="A348" s="59"/>
      <c r="B348" s="60" t="s">
        <v>22</v>
      </c>
      <c r="C348" s="60"/>
      <c r="D348" s="61"/>
      <c r="E348" s="59"/>
      <c r="F348" s="59"/>
      <c r="G348" s="59">
        <f>D348*E348</f>
        <v>0</v>
      </c>
    </row>
    <row r="349" spans="1:7" ht="30.6">
      <c r="A349" s="56"/>
      <c r="B349" s="80" t="str">
        <f>+B17</f>
        <v>Construcción de Av. Federación, de la carretera estatal código 544 a la rampa de acceso al puente vehicular "Amado Nervo", del km.  14+204 al 14+299, en el municipio de Puerto Vallarta, Jalisco.</v>
      </c>
      <c r="C349" s="56"/>
      <c r="D349" s="57"/>
      <c r="E349" s="56"/>
      <c r="F349" s="56"/>
      <c r="G349" s="82">
        <f>+G17</f>
        <v>0</v>
      </c>
    </row>
    <row r="350" spans="1:7" ht="14.4">
      <c r="A350" s="50"/>
      <c r="B350" s="50"/>
      <c r="C350" s="51"/>
      <c r="D350" s="52"/>
      <c r="E350" s="53"/>
      <c r="F350" s="54"/>
      <c r="G350" s="55"/>
    </row>
    <row r="351" spans="1:7" ht="14.4">
      <c r="A351" s="44" t="s">
        <v>14</v>
      </c>
      <c r="B351" s="45" t="str">
        <f t="shared" si="24" ref="B351:B387">+VLOOKUP($A351,$A$17:$G$347,2,0)</f>
        <v>PRELIMINARES</v>
      </c>
      <c r="C351" s="56"/>
      <c r="D351" s="57"/>
      <c r="E351" s="56"/>
      <c r="F351" s="56"/>
      <c r="G351" s="79">
        <f t="shared" si="25" ref="G351:G387">+VLOOKUP($A351,$A$17:$G$347,7,0)</f>
        <v>0</v>
      </c>
    </row>
    <row r="352" spans="1:7" ht="14.4">
      <c r="A352" s="44" t="s">
        <v>32</v>
      </c>
      <c r="B352" s="45" t="str">
        <f t="shared" si="24"/>
        <v>EXCAVACIONES</v>
      </c>
      <c r="C352" s="56"/>
      <c r="D352" s="57"/>
      <c r="E352" s="56"/>
      <c r="F352" s="56"/>
      <c r="G352" s="79">
        <f t="shared" si="25"/>
        <v>0</v>
      </c>
    </row>
    <row r="353" spans="1:7" ht="14.4">
      <c r="A353" s="44" t="s">
        <v>40</v>
      </c>
      <c r="B353" s="45" t="str">
        <f t="shared" si="24"/>
        <v>TERRACERÍAS</v>
      </c>
      <c r="C353" s="56"/>
      <c r="D353" s="57"/>
      <c r="E353" s="56"/>
      <c r="F353" s="56"/>
      <c r="G353" s="79">
        <f t="shared" si="25"/>
        <v>0</v>
      </c>
    </row>
    <row r="354" spans="1:7" ht="14.4">
      <c r="A354" s="44" t="s">
        <v>241</v>
      </c>
      <c r="B354" s="45" t="str">
        <f t="shared" si="24"/>
        <v>AGUA POTABLE</v>
      </c>
      <c r="C354" s="56"/>
      <c r="D354" s="57"/>
      <c r="E354" s="56"/>
      <c r="F354" s="56"/>
      <c r="G354" s="79">
        <f t="shared" si="25"/>
        <v>0</v>
      </c>
    </row>
    <row r="355" spans="1:7" ht="14.4">
      <c r="A355" s="50" t="s">
        <v>242</v>
      </c>
      <c r="B355" s="50" t="str">
        <f t="shared" si="24"/>
        <v>LÍNEA PRINCIPAL</v>
      </c>
      <c r="C355" s="51"/>
      <c r="D355" s="52"/>
      <c r="E355" s="53"/>
      <c r="F355" s="54"/>
      <c r="G355" s="55">
        <f t="shared" si="25"/>
        <v>0</v>
      </c>
    </row>
    <row r="356" spans="1:7" ht="14.4">
      <c r="A356" s="50" t="s">
        <v>251</v>
      </c>
      <c r="B356" s="50" t="str">
        <f t="shared" si="24"/>
        <v>TOMAS DOMICILIARIAS</v>
      </c>
      <c r="C356" s="51"/>
      <c r="D356" s="52"/>
      <c r="E356" s="53"/>
      <c r="F356" s="54"/>
      <c r="G356" s="55">
        <f t="shared" si="25"/>
        <v>0</v>
      </c>
    </row>
    <row r="357" spans="1:7" ht="14.4">
      <c r="A357" s="50" t="s">
        <v>261</v>
      </c>
      <c r="B357" s="50" t="str">
        <f t="shared" si="24"/>
        <v>CAJA DE VÁLVULAS</v>
      </c>
      <c r="C357" s="51"/>
      <c r="D357" s="52"/>
      <c r="E357" s="53"/>
      <c r="F357" s="54"/>
      <c r="G357" s="55">
        <f t="shared" si="25"/>
        <v>0</v>
      </c>
    </row>
    <row r="358" spans="1:7" ht="14.4">
      <c r="A358" s="50" t="s">
        <v>269</v>
      </c>
      <c r="B358" s="50" t="str">
        <f t="shared" si="24"/>
        <v>PIEZAS ESPECIALES</v>
      </c>
      <c r="C358" s="51"/>
      <c r="D358" s="52"/>
      <c r="E358" s="53"/>
      <c r="F358" s="54"/>
      <c r="G358" s="55">
        <f t="shared" si="25"/>
        <v>0</v>
      </c>
    </row>
    <row r="359" spans="1:7" ht="14.4">
      <c r="A359" s="44" t="s">
        <v>278</v>
      </c>
      <c r="B359" s="45" t="str">
        <f t="shared" si="24"/>
        <v>DRENAJE SANITARIO</v>
      </c>
      <c r="C359" s="56"/>
      <c r="D359" s="57"/>
      <c r="E359" s="56"/>
      <c r="F359" s="56"/>
      <c r="G359" s="79">
        <f t="shared" si="25"/>
        <v>0</v>
      </c>
    </row>
    <row r="360" spans="1:7" ht="14.4">
      <c r="A360" s="50" t="s">
        <v>279</v>
      </c>
      <c r="B360" s="50" t="str">
        <f t="shared" si="24"/>
        <v>LÍNEA PRINCIPAL</v>
      </c>
      <c r="C360" s="51"/>
      <c r="D360" s="52"/>
      <c r="E360" s="53"/>
      <c r="F360" s="54"/>
      <c r="G360" s="55">
        <f t="shared" si="25"/>
        <v>0</v>
      </c>
    </row>
    <row r="361" spans="1:7" ht="14.4">
      <c r="A361" s="50" t="s">
        <v>216</v>
      </c>
      <c r="B361" s="50" t="str">
        <f t="shared" si="24"/>
        <v>DESCARGAS DOMICILIARIAS</v>
      </c>
      <c r="C361" s="51"/>
      <c r="D361" s="52"/>
      <c r="E361" s="53"/>
      <c r="F361" s="54"/>
      <c r="G361" s="55">
        <f t="shared" si="25"/>
        <v>0</v>
      </c>
    </row>
    <row r="362" spans="1:7" ht="14.4">
      <c r="A362" s="50" t="s">
        <v>283</v>
      </c>
      <c r="B362" s="50" t="str">
        <f t="shared" si="24"/>
        <v>POZO DE VISITA</v>
      </c>
      <c r="C362" s="51"/>
      <c r="D362" s="52"/>
      <c r="E362" s="53"/>
      <c r="F362" s="54"/>
      <c r="G362" s="55">
        <f t="shared" si="25"/>
        <v>0</v>
      </c>
    </row>
    <row r="363" spans="1:7" ht="14.4">
      <c r="A363" s="44" t="s">
        <v>288</v>
      </c>
      <c r="B363" s="45" t="str">
        <f t="shared" si="24"/>
        <v>DRENAJE PLUVIAL</v>
      </c>
      <c r="C363" s="56"/>
      <c r="D363" s="57"/>
      <c r="E363" s="56"/>
      <c r="F363" s="56"/>
      <c r="G363" s="79">
        <f t="shared" si="25"/>
        <v>0</v>
      </c>
    </row>
    <row r="364" spans="1:7" ht="14.4">
      <c r="A364" s="50" t="s">
        <v>289</v>
      </c>
      <c r="B364" s="50" t="str">
        <f t="shared" si="24"/>
        <v>BOCA DE TORMENTA</v>
      </c>
      <c r="C364" s="51"/>
      <c r="D364" s="52"/>
      <c r="E364" s="53"/>
      <c r="F364" s="54"/>
      <c r="G364" s="55">
        <f t="shared" si="25"/>
        <v>0</v>
      </c>
    </row>
    <row r="365" spans="1:7" ht="14.4">
      <c r="A365" s="44" t="s">
        <v>296</v>
      </c>
      <c r="B365" s="45" t="str">
        <f t="shared" si="24"/>
        <v>PAVIMENTOS</v>
      </c>
      <c r="C365" s="56"/>
      <c r="D365" s="57"/>
      <c r="E365" s="56"/>
      <c r="F365" s="56"/>
      <c r="G365" s="79">
        <f t="shared" si="25"/>
        <v>0</v>
      </c>
    </row>
    <row r="366" spans="1:7" ht="14.4">
      <c r="A366" s="44" t="s">
        <v>305</v>
      </c>
      <c r="B366" s="45" t="str">
        <f t="shared" si="24"/>
        <v>APROCHE EN VIALIDAD EXISTENTE</v>
      </c>
      <c r="C366" s="56"/>
      <c r="D366" s="57"/>
      <c r="E366" s="56"/>
      <c r="F366" s="56"/>
      <c r="G366" s="79">
        <f t="shared" si="25"/>
        <v>0</v>
      </c>
    </row>
    <row r="367" spans="1:7" ht="14.4">
      <c r="A367" s="44" t="s">
        <v>307</v>
      </c>
      <c r="B367" s="45" t="str">
        <f t="shared" si="24"/>
        <v>BANQUETAS</v>
      </c>
      <c r="C367" s="56"/>
      <c r="D367" s="57"/>
      <c r="E367" s="56"/>
      <c r="F367" s="56"/>
      <c r="G367" s="79">
        <f t="shared" si="25"/>
        <v>0</v>
      </c>
    </row>
    <row r="368" spans="1:7" ht="14.4">
      <c r="A368" s="50" t="s">
        <v>309</v>
      </c>
      <c r="B368" s="50" t="str">
        <f t="shared" si="24"/>
        <v>BANQUETAS VIALIDAD EXISTENTE</v>
      </c>
      <c r="C368" s="51"/>
      <c r="D368" s="52"/>
      <c r="E368" s="53"/>
      <c r="F368" s="54"/>
      <c r="G368" s="55">
        <f t="shared" si="25"/>
        <v>0</v>
      </c>
    </row>
    <row r="369" spans="1:12" ht="14.4">
      <c r="A369" s="72" t="s">
        <v>311</v>
      </c>
      <c r="B369" s="73" t="str">
        <f t="shared" si="24"/>
        <v>BANQUETAS Y GUARNICIONES</v>
      </c>
      <c r="C369" s="56"/>
      <c r="D369" s="57"/>
      <c r="E369" s="56"/>
      <c r="F369" s="56"/>
      <c r="G369" s="74">
        <f t="shared" si="25"/>
        <v>0</v>
      </c>
      <c r="H369" s="77"/>
      <c r="I369" s="68"/>
      <c r="J369" s="62"/>
      <c r="K369" s="62"/>
      <c r="L369" s="62"/>
    </row>
    <row r="370" spans="1:12" ht="14.4">
      <c r="A370" s="72" t="s">
        <v>315</v>
      </c>
      <c r="B370" s="73" t="str">
        <f t="shared" si="24"/>
        <v>PEATONALIZACIÓN</v>
      </c>
      <c r="C370" s="56"/>
      <c r="D370" s="57"/>
      <c r="E370" s="56"/>
      <c r="F370" s="56"/>
      <c r="G370" s="74">
        <f t="shared" si="25"/>
        <v>0</v>
      </c>
      <c r="H370" s="77"/>
      <c r="I370" s="68"/>
      <c r="J370" s="62"/>
      <c r="K370" s="62"/>
      <c r="L370" s="62"/>
    </row>
    <row r="371" spans="1:7" ht="14.4">
      <c r="A371" s="50" t="s">
        <v>320</v>
      </c>
      <c r="B371" s="50" t="str">
        <f t="shared" si="24"/>
        <v>BANQUETAS VIALIDAD NUEVA</v>
      </c>
      <c r="C371" s="51"/>
      <c r="D371" s="52"/>
      <c r="E371" s="53"/>
      <c r="F371" s="54"/>
      <c r="G371" s="55">
        <f t="shared" si="25"/>
        <v>0</v>
      </c>
    </row>
    <row r="372" spans="1:12" ht="14.4">
      <c r="A372" s="72" t="s">
        <v>322</v>
      </c>
      <c r="B372" s="73" t="str">
        <f t="shared" si="24"/>
        <v>BANQUETAS Y GUARNICIONES</v>
      </c>
      <c r="C372" s="56"/>
      <c r="D372" s="57"/>
      <c r="E372" s="56"/>
      <c r="F372" s="56"/>
      <c r="G372" s="74">
        <f t="shared" si="25"/>
        <v>0</v>
      </c>
      <c r="H372" s="77"/>
      <c r="I372" s="68"/>
      <c r="J372" s="62"/>
      <c r="K372" s="62"/>
      <c r="L372" s="62"/>
    </row>
    <row r="373" spans="1:12" ht="14.4">
      <c r="A373" s="72" t="s">
        <v>323</v>
      </c>
      <c r="B373" s="73" t="str">
        <f t="shared" si="24"/>
        <v>PEATONALIZACIÓN</v>
      </c>
      <c r="C373" s="56"/>
      <c r="D373" s="57"/>
      <c r="E373" s="56"/>
      <c r="F373" s="56"/>
      <c r="G373" s="74">
        <f t="shared" si="25"/>
        <v>0</v>
      </c>
      <c r="H373" s="77"/>
      <c r="I373" s="68"/>
      <c r="J373" s="62"/>
      <c r="K373" s="62"/>
      <c r="L373" s="62"/>
    </row>
    <row r="374" spans="1:7" ht="14.4">
      <c r="A374" s="44" t="s">
        <v>324</v>
      </c>
      <c r="B374" s="45" t="str">
        <f t="shared" si="24"/>
        <v>CICLOVÍAS</v>
      </c>
      <c r="C374" s="56"/>
      <c r="D374" s="57"/>
      <c r="E374" s="56"/>
      <c r="F374" s="56"/>
      <c r="G374" s="79">
        <f t="shared" si="25"/>
        <v>0</v>
      </c>
    </row>
    <row r="375" spans="1:7" ht="14.4">
      <c r="A375" s="50" t="s">
        <v>326</v>
      </c>
      <c r="B375" s="50" t="str">
        <f t="shared" si="24"/>
        <v>CICLOVÍA EN VIALIDAD EXISTENTE</v>
      </c>
      <c r="C375" s="51"/>
      <c r="D375" s="52"/>
      <c r="E375" s="53"/>
      <c r="F375" s="54"/>
      <c r="G375" s="55">
        <f t="shared" si="25"/>
        <v>0</v>
      </c>
    </row>
    <row r="376" spans="1:7" ht="14.4">
      <c r="A376" s="50" t="s">
        <v>336</v>
      </c>
      <c r="B376" s="50" t="str">
        <f t="shared" si="24"/>
        <v>CICLOVÍA EN VIALIDAD NUEVA</v>
      </c>
      <c r="C376" s="51"/>
      <c r="D376" s="52"/>
      <c r="E376" s="53"/>
      <c r="F376" s="54"/>
      <c r="G376" s="55">
        <f t="shared" si="25"/>
        <v>0</v>
      </c>
    </row>
    <row r="377" spans="1:7" ht="14.4">
      <c r="A377" s="44" t="s">
        <v>338</v>
      </c>
      <c r="B377" s="45" t="str">
        <f t="shared" si="24"/>
        <v>SEÑALIZACIÓN</v>
      </c>
      <c r="C377" s="56"/>
      <c r="D377" s="57"/>
      <c r="E377" s="56"/>
      <c r="F377" s="56"/>
      <c r="G377" s="79">
        <f t="shared" si="25"/>
        <v>0</v>
      </c>
    </row>
    <row r="378" spans="1:7" ht="14.4">
      <c r="A378" s="44" t="s">
        <v>350</v>
      </c>
      <c r="B378" s="45" t="str">
        <f t="shared" si="24"/>
        <v>EQUIPAMIENTO URBANO</v>
      </c>
      <c r="C378" s="56"/>
      <c r="D378" s="57"/>
      <c r="E378" s="56"/>
      <c r="F378" s="56"/>
      <c r="G378" s="79">
        <f t="shared" si="25"/>
        <v>0</v>
      </c>
    </row>
    <row r="379" spans="1:7" ht="14.4">
      <c r="A379" s="44" t="s">
        <v>30</v>
      </c>
      <c r="B379" s="45" t="str">
        <f t="shared" si="24"/>
        <v>OBRA CIVIL PARA MEDIA, BAJA Y CABLERAS</v>
      </c>
      <c r="C379" s="56"/>
      <c r="D379" s="57"/>
      <c r="E379" s="56"/>
      <c r="F379" s="56"/>
      <c r="G379" s="79">
        <f t="shared" si="25"/>
        <v>0</v>
      </c>
    </row>
    <row r="380" spans="1:7" ht="14.4">
      <c r="A380" s="50" t="s">
        <v>356</v>
      </c>
      <c r="B380" s="50" t="str">
        <f t="shared" si="24"/>
        <v>MEDIA TENSIÓN</v>
      </c>
      <c r="C380" s="51"/>
      <c r="D380" s="52"/>
      <c r="E380" s="53"/>
      <c r="F380" s="54"/>
      <c r="G380" s="55">
        <f t="shared" si="25"/>
        <v>0</v>
      </c>
    </row>
    <row r="381" spans="1:12" ht="14.4">
      <c r="A381" s="72" t="s">
        <v>358</v>
      </c>
      <c r="B381" s="73" t="str">
        <f t="shared" si="24"/>
        <v>600 A</v>
      </c>
      <c r="C381" s="56"/>
      <c r="D381" s="57"/>
      <c r="E381" s="56"/>
      <c r="F381" s="56"/>
      <c r="G381" s="74">
        <f t="shared" si="25"/>
        <v>0</v>
      </c>
      <c r="H381" s="77"/>
      <c r="I381" s="68"/>
      <c r="J381" s="62"/>
      <c r="K381" s="62"/>
      <c r="L381" s="62"/>
    </row>
    <row r="382" spans="1:12" ht="14.4">
      <c r="A382" s="72" t="s">
        <v>367</v>
      </c>
      <c r="B382" s="73" t="str">
        <f t="shared" si="24"/>
        <v>200 A</v>
      </c>
      <c r="C382" s="56"/>
      <c r="D382" s="57"/>
      <c r="E382" s="56"/>
      <c r="F382" s="56"/>
      <c r="G382" s="74">
        <f t="shared" si="25"/>
        <v>0</v>
      </c>
      <c r="H382" s="77"/>
      <c r="I382" s="68"/>
      <c r="J382" s="62"/>
      <c r="K382" s="62"/>
      <c r="L382" s="62"/>
    </row>
    <row r="383" spans="1:7" ht="14.4">
      <c r="A383" s="50" t="s">
        <v>23</v>
      </c>
      <c r="B383" s="50" t="str">
        <f t="shared" si="24"/>
        <v>BAJA TENSIÓN</v>
      </c>
      <c r="C383" s="51"/>
      <c r="D383" s="52"/>
      <c r="E383" s="53"/>
      <c r="F383" s="54"/>
      <c r="G383" s="55">
        <f t="shared" si="25"/>
        <v>0</v>
      </c>
    </row>
    <row r="384" spans="1:7" ht="14.4">
      <c r="A384" s="50" t="s">
        <v>29</v>
      </c>
      <c r="B384" s="50" t="str">
        <f t="shared" si="24"/>
        <v>RED DE CABLERAS CONVENCIONALES Y TELMEX</v>
      </c>
      <c r="C384" s="51"/>
      <c r="D384" s="52"/>
      <c r="E384" s="53"/>
      <c r="F384" s="54"/>
      <c r="G384" s="55">
        <f t="shared" si="25"/>
        <v>0</v>
      </c>
    </row>
    <row r="385" spans="1:7" ht="14.4">
      <c r="A385" s="44" t="s">
        <v>379</v>
      </c>
      <c r="B385" s="45" t="str">
        <f t="shared" si="24"/>
        <v>ALUMBRADO PUBLICO</v>
      </c>
      <c r="C385" s="56"/>
      <c r="D385" s="57"/>
      <c r="E385" s="56"/>
      <c r="F385" s="56"/>
      <c r="G385" s="79">
        <f t="shared" si="25"/>
        <v>0</v>
      </c>
    </row>
    <row r="386" spans="1:7" ht="14.4">
      <c r="A386" s="44" t="s">
        <v>411</v>
      </c>
      <c r="B386" s="45" t="str">
        <f t="shared" si="24"/>
        <v>VEGETACIÓN</v>
      </c>
      <c r="C386" s="56"/>
      <c r="D386" s="57"/>
      <c r="E386" s="56"/>
      <c r="F386" s="56"/>
      <c r="G386" s="79">
        <f t="shared" si="25"/>
        <v>0</v>
      </c>
    </row>
    <row r="387" spans="1:7" ht="14.4">
      <c r="A387" s="44" t="s">
        <v>417</v>
      </c>
      <c r="B387" s="45" t="str">
        <f t="shared" si="24"/>
        <v>LIMPIEZAS</v>
      </c>
      <c r="C387" s="56"/>
      <c r="D387" s="57"/>
      <c r="E387" s="56"/>
      <c r="F387" s="56"/>
      <c r="G387" s="79">
        <f t="shared" si="25"/>
        <v>0</v>
      </c>
    </row>
    <row r="388" spans="1:7" ht="14.4">
      <c r="A388" s="50"/>
      <c r="B388" s="50"/>
      <c r="C388" s="51"/>
      <c r="D388" s="52"/>
      <c r="E388" s="53"/>
      <c r="F388" s="54"/>
      <c r="G388" s="55"/>
    </row>
    <row r="389" spans="1:7" ht="14.4">
      <c r="A389" s="50"/>
      <c r="B389" s="50"/>
      <c r="C389" s="51"/>
      <c r="D389" s="52"/>
      <c r="E389" s="53"/>
      <c r="F389" s="54"/>
      <c r="G389" s="55"/>
    </row>
    <row r="390" spans="1:7" ht="14.4">
      <c r="A390" s="50"/>
      <c r="B390" s="50"/>
      <c r="C390" s="51"/>
      <c r="D390" s="52"/>
      <c r="E390" s="53"/>
      <c r="F390" s="54"/>
      <c r="G390" s="55"/>
    </row>
    <row r="391" spans="1:7" ht="14.4">
      <c r="A391" s="50"/>
      <c r="B391" s="50"/>
      <c r="C391" s="51"/>
      <c r="D391" s="52"/>
      <c r="E391" s="53"/>
      <c r="F391" s="54"/>
      <c r="G391" s="55"/>
    </row>
    <row r="392" spans="1:7" ht="14.4">
      <c r="A392" s="50"/>
      <c r="B392" s="50"/>
      <c r="C392" s="51"/>
      <c r="D392" s="52"/>
      <c r="E392" s="53"/>
      <c r="F392" s="54"/>
      <c r="G392" s="55"/>
    </row>
    <row r="393" spans="1:7" ht="14.4">
      <c r="A393" s="50"/>
      <c r="B393" s="50"/>
      <c r="C393" s="51"/>
      <c r="D393" s="52"/>
      <c r="E393" s="53"/>
      <c r="F393" s="54"/>
      <c r="G393" s="55"/>
    </row>
    <row r="394" spans="1:7" ht="14.4">
      <c r="A394" s="50"/>
      <c r="B394" s="50"/>
      <c r="C394" s="51"/>
      <c r="D394" s="52"/>
      <c r="E394" s="53"/>
      <c r="F394" s="54"/>
      <c r="G394" s="55"/>
    </row>
    <row r="395" spans="1:7" ht="14.4">
      <c r="A395" s="50"/>
      <c r="B395" s="50"/>
      <c r="C395" s="51"/>
      <c r="D395" s="52"/>
      <c r="E395" s="53"/>
      <c r="F395" s="54"/>
      <c r="G395" s="55"/>
    </row>
    <row r="396" spans="1:7" ht="14.4">
      <c r="A396" s="50"/>
      <c r="B396" s="50"/>
      <c r="C396" s="51"/>
      <c r="D396" s="52"/>
      <c r="E396" s="53"/>
      <c r="F396" s="54"/>
      <c r="G396" s="55"/>
    </row>
    <row r="397" spans="1:7" ht="14.4">
      <c r="A397" s="50"/>
      <c r="B397" s="50"/>
      <c r="C397" s="51"/>
      <c r="D397" s="52"/>
      <c r="E397" s="53"/>
      <c r="F397" s="54"/>
      <c r="G397" s="55"/>
    </row>
    <row r="398" spans="1:7" ht="14.4">
      <c r="A398" s="50"/>
      <c r="B398" s="50"/>
      <c r="C398" s="51"/>
      <c r="D398" s="52"/>
      <c r="E398" s="53"/>
      <c r="F398" s="54"/>
      <c r="G398" s="55"/>
    </row>
    <row r="399" spans="1:7" ht="14.4">
      <c r="A399" s="50"/>
      <c r="B399" s="50"/>
      <c r="C399" s="51"/>
      <c r="D399" s="52"/>
      <c r="E399" s="53"/>
      <c r="F399" s="54"/>
      <c r="G399" s="55"/>
    </row>
    <row r="400" spans="1:7" ht="14.4">
      <c r="A400" s="38"/>
      <c r="B400" s="62"/>
      <c r="C400" s="40"/>
      <c r="D400" s="58"/>
      <c r="E400" s="63"/>
      <c r="F400" s="64"/>
      <c r="G400" s="42"/>
    </row>
    <row r="401" spans="1:7" ht="14.4">
      <c r="A401" s="99" t="s">
        <v>7</v>
      </c>
      <c r="B401" s="99"/>
      <c r="C401" s="99"/>
      <c r="D401" s="99"/>
      <c r="E401" s="99"/>
      <c r="F401" s="37" t="s">
        <v>8</v>
      </c>
      <c r="G401" s="65">
        <f>G351+G352+G353+G354+G359+G363+G365+G366+G367+G374+G377+G378+G379+G385+G386+G387</f>
        <v>0</v>
      </c>
    </row>
    <row r="402" spans="1:8" s="34" customFormat="1" ht="14.4">
      <c r="A402" s="83" t="str">
        <f>_xlfn.CONCAT("(*",numtext(G403),"*)")</f>
        <v>(*CERO PESOS 00/100 M.N.*)</v>
      </c>
      <c r="B402" s="83"/>
      <c r="C402" s="83"/>
      <c r="D402" s="83"/>
      <c r="E402" s="83"/>
      <c r="F402" s="37" t="s">
        <v>9</v>
      </c>
      <c r="G402" s="65">
        <f>+G401*0.16</f>
        <v>0</v>
      </c>
      <c r="H402" s="78"/>
    </row>
    <row r="403" spans="1:8" s="34" customFormat="1" ht="14.4">
      <c r="A403" s="83"/>
      <c r="B403" s="83"/>
      <c r="C403" s="83"/>
      <c r="D403" s="83"/>
      <c r="E403" s="83"/>
      <c r="F403" s="37" t="s">
        <v>10</v>
      </c>
      <c r="G403" s="65">
        <f>ROUND(G401+G402,2)</f>
        <v>0</v>
      </c>
      <c r="H403" s="78"/>
    </row>
    <row r="404" spans="8:8" s="34" customFormat="1" ht="14.4">
      <c r="H404" s="78"/>
    </row>
    <row r="405" spans="7:7" ht="14.4">
      <c r="G405" s="66"/>
    </row>
    <row r="406" spans="7:7" ht="14.4">
      <c r="G406" s="66"/>
    </row>
    <row r="407" spans="7:7" ht="14.4">
      <c r="G407" s="66"/>
    </row>
    <row r="408" spans="4:7" ht="14.4">
      <c r="D408" s="58"/>
      <c r="G408" s="66"/>
    </row>
    <row r="409" spans="4:7" ht="14.4">
      <c r="D409" s="58"/>
      <c r="G409" s="66"/>
    </row>
    <row r="410" spans="4:7" ht="14.4">
      <c r="D410" s="58"/>
      <c r="G410" s="66"/>
    </row>
    <row r="411" spans="4:4" ht="14.4">
      <c r="D411" s="71"/>
    </row>
  </sheetData>
  <autoFilter ref="A16:G349"/>
  <mergeCells count="13">
    <mergeCell ref="A402:E403"/>
    <mergeCell ref="B4:B5"/>
    <mergeCell ref="C1:F1"/>
    <mergeCell ref="C6:E6"/>
    <mergeCell ref="C7:E7"/>
    <mergeCell ref="C8:E8"/>
    <mergeCell ref="C3:F5"/>
    <mergeCell ref="A401:E401"/>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7" max="6" man="1"/>
    <brk id="373"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2026-04-08T19:59:34Z</dcterms:modified>
  <cp:category/>
</cp:coreProperties>
</file>