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codeName="{4D1C537B-E38A-612A-F078-A93A15B4B7F4}"/>
  <workbookPr codeName="ThisWorkbook" defaultThemeVersion="166925"/>
  <mc:AlternateContent xmlns:mc="http://schemas.openxmlformats.org/markup-compatibility/2006">
    <mc:Choice Requires="x15">
      <x15ac:absPath xmlns:x15ac="http://schemas.microsoft.com/office/spreadsheetml/2010/11/ac" url="C:\Users\tomas\Dropbox\Trabajo\Siop\2026\1.- Convocatorias\14.- Hospital de Tepa\"/>
    </mc:Choice>
  </mc:AlternateContent>
  <bookViews>
    <workbookView xWindow="-120" yWindow="-120" windowWidth="29040" windowHeight="15720" activeTab="0"/>
  </bookViews>
  <sheets>
    <sheet name="CATALOGO" sheetId="1" r:id="rId3"/>
  </sheets>
  <definedNames>
    <definedName name="_xlnm._FilterDatabase" localSheetId="0" hidden="1">CATALOGO!$A$16:$AD$435</definedName>
    <definedName name="ACCIONENREPORTE">#REF!</definedName>
    <definedName name="Administración_del_gasto_de_operación">#REF!</definedName>
    <definedName name="area">#REF!</definedName>
    <definedName name="_xlnm.Print_Area" localSheetId="0">CATALOGO!$A$1:$G$441</definedName>
    <definedName name="cargo">#REF!</definedName>
    <definedName name="cargocontacto">#REF!</definedName>
    <definedName name="cargoresponsabledelaobra">#REF!</definedName>
    <definedName name="cargovendedor">#REF!</definedName>
    <definedName name="CARRETERAS">#REF!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lumna1">#REF!</definedName>
    <definedName name="Componente">#REF!</definedName>
    <definedName name="Conservación_reconstrucción_y_construcción_de_la_red_carretera_estatal">#REF!</definedName>
    <definedName name="contactocliente">#REF!</definedName>
    <definedName name="decimalesredondeo">#REF!</definedName>
    <definedName name="departamento">#REF!</definedName>
    <definedName name="Desarrollo_económico">#REF!</definedName>
    <definedName name="Desarrollo_integral_de_las_niñas_los_niños_y_adolescente">#REF!</definedName>
    <definedName name="Desarrollo_integral_de_las_niñas_los_niños_y_adolescentes">#REF!</definedName>
    <definedName name="Desarrollo_sostenible_el_territorio">#REF!</definedName>
    <definedName name="direccioncliente">#REF!</definedName>
    <definedName name="direcciondeconcurso">#REF!</definedName>
    <definedName name="direcciondelaobra">#REF!</definedName>
    <definedName name="domicilio">#REF!</definedName>
    <definedName name="Eje_especial">#REF!</definedName>
    <definedName name="Eje_Transversal">#REF!</definedName>
    <definedName name="email">#REF!</definedName>
    <definedName name="emailcliente">#REF!</definedName>
    <definedName name="emaildelaobra">#REF!</definedName>
    <definedName name="estado">#REF!</definedName>
    <definedName name="estadodelaobra">#REF!</definedName>
    <definedName name="FACTOR">#REF!</definedName>
    <definedName name="fechaconvocatoria">#REF!</definedName>
    <definedName name="fechadeconcurso">#REF!</definedName>
    <definedName name="fechainicio">#REF!</definedName>
    <definedName name="fechaterminacion">#REF!</definedName>
    <definedName name="Feminicidios">#REF!</definedName>
    <definedName name="FFF">#REF!</definedName>
    <definedName name="Fondo_Complementario_para_el_Desarrollo_Regional_FONDEREG">#REF!</definedName>
    <definedName name="Fondo_Común_Concursable_para_la_Infraestructura_FOCOCI">#REF!</definedName>
    <definedName name="Fondo_de_Infraestructura_Social_para_las_Entidades_FISE">#REF!</definedName>
    <definedName name="imss">#REF!</definedName>
    <definedName name="Industria">#REF!</definedName>
    <definedName name="infonavit">#REF!</definedName>
    <definedName name="Infraestructura_para_la_movilidad_sustentable">#REF!</definedName>
    <definedName name="Infraestructura_y_equipamiento_social_de_proyectos_estratégicos">#REF!</definedName>
    <definedName name="Innovación">#REF!</definedName>
    <definedName name="Innovación_gubernamental">#REF!</definedName>
    <definedName name="INVERSIONTOTAL">#REF!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Obras_de_urbanización_en_reservas_urbanas">#REF!</definedName>
    <definedName name="OG_Seleccionado">#REF!</definedName>
    <definedName name="Operación_de_los_programas_de_infraestructura_escolar_en_el_Estado">#REF!</definedName>
    <definedName name="Planeación_gestión_y_proyección_de_obra_pública">#REF!</definedName>
    <definedName name="plazocalculado">#REF!</definedName>
    <definedName name="plazoreal">#REF!</definedName>
    <definedName name="porcentajeivapresupuesto">#REF!</definedName>
    <definedName name="PP">#REF!</definedName>
    <definedName name="Prevención_social_del_delito">#REF!</definedName>
    <definedName name="primeramoneda">#REF!</definedName>
    <definedName name="Puentes">#REF!</definedName>
    <definedName name="razonsocial">#REF!</definedName>
    <definedName name="Reinserción_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Seguridad">#REF!</definedName>
    <definedName name="Seguridad_justicia_y_Estado_de_derecho">#REF!</definedName>
    <definedName name="telefono">#REF!</definedName>
    <definedName name="telefonocliente">#REF!</definedName>
    <definedName name="telefonocontacto">#REF!</definedName>
    <definedName name="telefonodelaobra">#REF!</definedName>
    <definedName name="telefonovendedor">#REF!</definedName>
    <definedName name="Tipo_de_Obra">#REF!</definedName>
    <definedName name="tipodelicitacion">#REF!</definedName>
    <definedName name="_xlnm.Print_Titles" localSheetId="0">CATALOGO!$A:$G,CATALOGO!$1:$16</definedName>
    <definedName name="totalpresupuestoprimeramoneda">#REF!</definedName>
    <definedName name="totalpresupuestosegundamoneda">#REF!</definedName>
    <definedName name="UEG_Seleccionada">#REF!</definedName>
    <definedName name="vi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7" i="1"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<sst xmlns="http://schemas.openxmlformats.org/spreadsheetml/2006/main" count="1186" uniqueCount="790">
  <si>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</si>
  <si>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</si>
  <si>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</si>
  <si>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</si>
  <si>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</si>
  <si>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</si>
  <si>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</si>
  <si>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</si>
  <si>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</si>
  <si>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NOMBRE Y FIRMA DEL REPRESENTANTE LEGAL:</t>
  </si>
  <si>
    <t>DOCUMENTO</t>
  </si>
  <si>
    <t>CLAVE</t>
  </si>
  <si>
    <t xml:space="preserve">DESCRIPCIÓN </t>
  </si>
  <si>
    <t>UNIDAD</t>
  </si>
  <si>
    <t>CANTIDAD</t>
  </si>
  <si>
    <t>IMPORTE ($) M. N.</t>
  </si>
  <si>
    <t>A</t>
  </si>
  <si>
    <t>RESUMEN DE PARTIDAS</t>
  </si>
  <si>
    <t>IMPORTE CON LETRA (IVA INCLUIDO)</t>
  </si>
  <si>
    <t>SUBTOTAL M. N.</t>
  </si>
  <si>
    <t>IVA M. N.</t>
  </si>
  <si>
    <t>TOTAL M. N.</t>
  </si>
  <si>
    <t>M2</t>
  </si>
  <si>
    <t>KG</t>
  </si>
  <si>
    <t>M</t>
  </si>
  <si>
    <t>PZA</t>
  </si>
  <si>
    <t>SALIDA</t>
  </si>
  <si>
    <t>CCTV</t>
  </si>
  <si>
    <t>A1</t>
  </si>
  <si>
    <t>A7</t>
  </si>
  <si>
    <t>A2</t>
  </si>
  <si>
    <t>A3</t>
  </si>
  <si>
    <t>A4</t>
  </si>
  <si>
    <t>A5</t>
  </si>
  <si>
    <t>A6</t>
  </si>
  <si>
    <t>A8</t>
  </si>
  <si>
    <t>A9</t>
  </si>
  <si>
    <t>A10</t>
  </si>
  <si>
    <t>A11</t>
  </si>
  <si>
    <t>A12</t>
  </si>
  <si>
    <t>A13</t>
  </si>
  <si>
    <t>A14</t>
  </si>
  <si>
    <t>SUMINISTRO E INSTALACIÓN DE CABLE TIPO FPL LAZO SLC 2 X 16 SÓLIDO, PAR TRENZADO, MARCA HONEYWELL, MODELO 4311, COLOR NEGRO/ROJO, INCLUYE: MATERIAL, MANO DE OBRA, HERRAMIENTAS, CORTES, DESPERDICIOS Y TODO LO NECESARIO PARA SU CORRECTA EJECUCIÓN.</t>
  </si>
  <si>
    <t>SUMINISTRO E INSTALACIÓN DE TOMA MURAL MARCA INFRA TIPO PURITAN CON PLACA INDICADORA SEGUN TIPO DE GAS, INCLUYE; CARGO DIRECTO POR EL COSTO DE LA MANO DE OBRA Y MATERIALES REQUERIDOS, FLETE A OBRA, ACARREO, ARMADO, COLOCACION, LIMPIEZA Y RETIRO DE SOBRANTES FUERA DE OBRA, EQUIPO DE SEGURIDAD, INSTALACIONES ESPECIFICAS, DEPRECIACION Y DEMAS CARGOS DERIVADOS DEL USO DE EQUIPO Y HERRAMIENTA.</t>
  </si>
  <si>
    <t>SUMINISTRO E INSTALACION DE TUBERIA CEDULA 10 DE ACERO AL CARBON LISTADO ULFM RANURADA PARA SISTEMA CONTRA INCENDIO DE 4", INCLUYE: MATERIALES, CONEXIONES, CORTES, DESPERDICIOS, ELEVACIONES, MANO DE OBRA, EQUIPO Y HERRAMIENTA NECESARIA PARA SU CORRECTA EJECUCION.</t>
  </si>
  <si>
    <t>SUMINISTRO E INSTALACION DE VÁLVULA MARIPOSA RANURADA DE 4", OPERADOR ENGRANE CON SWITCH SUPERVISOR UL/FM 300 PSI, HIERRO DÚCTIL, INCLUYE: MATERIALES, CONEXIONES, DESPERDICIOS, ELEVACIONES, MANO DE OBRA, EQUIPO Y HERRAMIENTA NECESARIA PARA SU CORRECTA EJECUCION.</t>
  </si>
  <si>
    <t>SUMINISTRO E INSTALACIÓN DE FALSO PLAFÓN, DE TABLERO DE YESO FIRECODE TIPO C, DE 12.7 MM, DE TABLAROCA USG, HASTA UNA ALTURA DE 3.50 M, MONTADA EN CANAL LISTÓN A UN MÁXIMO DE 61CM Y CANALETA DE CARGA @1.22M, COLGANTE DE ALAMBRE GALVANIZADO NO.12 @ 1.22 M, AMARRE ENTRE CANALES CON ALAMBRE GALVANIZADO NO. 16 DOBLE, FIJANDO HOJA CON PIJA AUTORROSCABLE GALVANIZADA Y COLOCACIÓN DE CINTA DE REFUERZO PERFACINTA EN RESANES, CON COMPUESTO PREMEZCLADO REDIMIX, INCLUYE: MATERIALES, TRAZO, SOPORTERÍA, SUSPENSIÓN A BASE DE PERFILES Y ALAMBRE GALVANIZADOS, TORNILLOS, CINTA UNIÓN, PASTA, MANO DE OBRA, EQUIPO, ANDAMIOS Y HERRAMIENTA.</t>
  </si>
  <si>
    <t>SALIDA PARA EL SISTEMA DE RED DE VOZ Y/O DATOS, PARA SERVICIO A EQUIPOS DE COMPUTO, FORMADA CON TUBERIA CONDUIT DE PVC TIPO PESADO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</si>
  <si>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SALIDA PARA EL SISTEMA DE RED DE VOZ Y/O DATOS, PARA SERVICIO A SISTEMA DE VOCEO,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</si>
  <si>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SALIDA PARA EL SISTEMA DE RED DE VOZ Y/O DATOS, PARA SERVICIO A EQUIPOS DE COMPUTO,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</si>
  <si>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SALIDA PARA EL SISTEMA DE RED DE VOZ Y/O DATOS, PARA SERVICIO A CAMARAS-CCTV,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</si>
  <si>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SUMINISTRO Y COLOCACIÓN DE CODO 4"X90° RANURADO DE HIERRO DUCTIL UL/FM PARA SISTEMA CONTRA INCENDIO, INCLUYE: MATERIALES, CONEXIONES, DESPERDICIOS, ELEVACIONES, MANO DE OBRA, EQUIPO Y HERRAMIENTA NECESARIA PARA SU CORRECTA EJECUCION.</t>
  </si>
  <si>
    <t>SUMINISTRO Y COLOCACIÓN DE CODO 4"X45° RANURADO DE HIERRO DUCTIL UL/FM PARA SISTEMA CONTRA INCENDIO, INCLUYE: MATERIALES, CONEXIONES, DESPERDICIOS, ELEVACIONES, MANO DE OBRA, EQUIPO Y HERRAMIENTA NECESARIA PARA SU CORRECTA EJECUCION.</t>
  </si>
  <si>
    <t>SUMINISTRO Y COLOCACIÓN DE COPLE RIGIDO DE 4" RANURADO DE HIERRO DUCTIL UL/FM PARA SISTEMA CONTRA INCENDIO, INCLUYE: MATERIALES, CONEXIONES, DESPERDICIOS, ELEVACIONES, MANO DE OBRA, EQUIPO Y HERRAMIENTA NECESARIA PARA SU CORRECTA EJECUCION.</t>
  </si>
  <si>
    <t>SUMINISTRO Y COLOCACIÓN DE COPLE FLEXIBLE DE 4" RANURADO DE HIERRO DUCTIL UL/FM PARA SISTEMA CONTRA INCENDIO, INCLUYE: MATERIALES, CONEXIONES, DESPERDICIOS, ELEVACIONES, MANO DE OBRA, EQUIPO Y HERRAMIENTA NECESARIA PARA SU CORRECTA EJECUCION.</t>
  </si>
  <si>
    <t>SUMINISTRO Y COLOCACIÓN DE TEE DE 4" RANURADA DE HIERRO DUCTIL UL/FM PARA SISTEMA CONTRA INCENDIO, INCLUYE: MATERIALES, CONEXIONES, DESPERDICIOS, ELEVACIONES, MANO DE OBRA, EQUIPO Y HERRAMIENTA NECESARIA PARA SU CORRECTA EJECUCION.</t>
  </si>
  <si>
    <t>SUMINISTRO Y COLOCACIÓN DE TAPA CIEGA DE 4" RANURADA DE HIERRO DUCTIL UL/FM PARA SISTEMA CONTRA INCENDIO, INCLUYE: MATERIALES, CONEXIONES, DESPERDICIOS, ELEVACIONES, MANO DE OBRA, EQUIPO Y HERRAMIENTA NECESARIA PARA SU CORRECTA EJECUCION.</t>
  </si>
  <si>
    <t>SUMINISTRO Y COLOCACIÓN DE VALVULA CHECK BRIDADA DE 4" HIERRO DUCTIL UL/FM, INCLUYE: MATERIALES, CONEXIONES, DESPERDICIOS, ELEVACIONES, MANO DE OBRA, EQUIPO Y HERRAMIENTA NECESARIA PARA SU CORRECTA EJECUCION.</t>
  </si>
  <si>
    <t>SUMINISTRO E INSTALACIÓN DE MANÓMETRO SECO, CARATULA DE 3 1/2″ RANGO 0 – 300 PSI, UL/FM, INCLUYE: MATERIALES MENORES, CONEXIONES, MANO DE OBRA, EQUIPO Y HERRAMIENTA NECESARIA PARA SU CORRECTA EJECUCION.</t>
  </si>
  <si>
    <t>Catálogo de Conceptos</t>
  </si>
  <si>
    <t>PRELIMINARES</t>
  </si>
  <si>
    <t>SALIDAS ELÉCTRICAS E ILUMINACIÓN</t>
  </si>
  <si>
    <t>SUMINISTRO E INSTALACIÓN DE INTERRUPTOR DE SEGURIDAD 2 POLOS 30A NEMA 3R MCA SQUARE D O SIMILAR; INCLUYE: ACARREOS, HERRAMIENTA, DESPERDICIOS, LIMPIEZA Y TODO LO NECESARIO PARA SU CORRECTA INSTALACIÓN.</t>
  </si>
  <si>
    <t>SUMINISTRO Y COLOCACIÓN DE TUBO PAD RD-13.5 NARANJA, 2" POLIETILENO ALTA DENSIDAD. INCLUYE: MANO DE OBRA, ACARREOS, HERRAMIENTA, DESPERDICIOS, LIMPIEZA Y TODO LO NECESARIO PARA SU CORRECTA INSTALACIÓN.</t>
  </si>
  <si>
    <t>GASES</t>
  </si>
  <si>
    <t>TABLAROCA</t>
  </si>
  <si>
    <t>FALSO PLAFÓN DE PANEL TIPO RESISTENTE A LA HUMEDAD DE 13 MM. DE ESPESOR, CON BASTIDOR ARMADO A BASE CANALETA DE 1 1/2 (PULG) Y CANAL LISTÓN CAL. 26, A CADA 0.61 M. DE SEPARACIÓN, INCLUYE: MATERIALES, ACARREOS, ELEVACIONES, CORTES, DESPERDICIOS, FIJACIÓN, ESQUINEROS, PASTA Y CINTA DE REFUERZO DE ACUERDO AL TIPO DE PANEL, MANO DE OBRA, EQUIPO Y HERRAMIENTA.</t>
  </si>
  <si>
    <t>ABRIR HUECO EN PLAFÓN PARA RECIBIR LUMINARIO Y REJILLAS DE AIRES ACONDICIONADOS, DESDE 30 X 30 CMS HASTA 60 X 60 CMS., A CUALQUIER ALTURA, INCLUYE: MANO DE OBRA, EQUIPO, HERRAMIENTA, ACARREO DEL MATERIAL PRODUCTO DE LA DEMOLICIÓN AL PUNTO DE ACOPIO Y RETIRO FUERA DE LA OBRA, LIMPIEZA.</t>
  </si>
  <si>
    <t>SUMINISTRO Y COLOCACIÓN DE MARCO DE ALUMINIO DE 1" DE ANCHO PARA PODER FIJAR DE LUMINARIAS DE 60X60 CMS. O DE DIFERENTES MEDIDAS EN LA LOSA Y/O PLAFONES INCLUYE: MATERIALES, HERRAMIENTA, ACARREOS, MANO DE OBRA.</t>
  </si>
  <si>
    <t>ABRIR HUECO EN PLAFÓN PARA RECIBIR LUMINARIO, TIPO SPOT DE 15 CMS A CUALQUIER ALTURA, INCLUYE: MANO DE OBRA, EQUIPO, HERRAMIENTA, ACARREO DEL MATERIAL PRODUCTO DE LA DEMOLICIÓN AL PUNTO DE ACOPIO Y RETIRO FUERA DE LA OBRA, LIMPIEZA.</t>
  </si>
  <si>
    <t>CAJILLO PERIMETRAL DE 20 CMS DE ANCHO CON DISEÑO ESPECIFICADO EN PROYECTO A BASE DE PLAFÓN DE PANEL TIPO RESISTENTE AL FUEGO DE 13 MM. DE ESPESOR, CON BASTIDOR ARMADO A BASE CANALETA DE 1 1/2 (PULG) Y CANAL LISTÓN CAL. 26, A CADA 0.61 M. DE SEPARACIÓN, INCLUYE: MATERIALES, ACARREOS, ELEVACIONES, CORTES, DESPERDICIOS, FIJACIÓN, ESQUINEROS, PASTA Y CINTA DE REFUERZO DE ACUERDO AL TIPO DE PANEL, MANO DE OBRA, EQUIPO Y HERRAMIENTA.</t>
  </si>
  <si>
    <t>SISTEMA CONTRA INCENDIO</t>
  </si>
  <si>
    <t>DETECTORES DE HUMO</t>
  </si>
  <si>
    <t>AIRE ACONDICIONADO</t>
  </si>
  <si>
    <t>SUMINISTRO, COLOCACIÓN E INSTALACION DE CONECTOR DE CONDUCTO FLEXIBLE MARCA SOLER &amp; PALAU MODELO AFS O SIMILAR, PARA EVITAR TRANSMISION DE VIBRACION EN DUCTOS DE HASTA 12" DE DIÁMETRO Y PARA CONEXIONES FLEXIBLES INCLUYE; CARGO DIRECTO POR EL COSTO DE MANO DE OBRA Y MATERIALES REQUERIDOS, FLETE A OBRA, ACARREO, TRAZO, CORTE, COCIDO CON CANAMO, FIJACION AL DUCTO, SELLADO, LIMPIEZA Y RETIRO DE SOBRANTES FUERA DE OBRA, EQUIPO DE SEGURIDAD, INSTALACIONES ESPECÍFICAS, DEPRECIACIÓN Y DEMÁS CARGOS DERIVADOS DEL USO DE EQUIPO Y HERRAMIENTA, ASÍ COMO TODO LO NECESARIO PARA SU CORRECTA EJECUCIÓN, EN CUALQUIER NIVEL.</t>
  </si>
  <si>
    <t xml:space="preserve">SUMINISTRO Y COLOCACIÓN DE LAMINA GALVANIZADA CALIBRE 24, PARA LA FABRICACIÓN DE DUCTOS DE INYECCION Y RETORNO DE AIRE PARA LOS EQUIPOS TIPO PAQUETES, INCLUYE: TRAZO, CORTE, ARMADO, ENSANBLE, ELEVACION, NIVELACION, AJUSTES, DESPERDICIOS, SOPORTERIA, COLGANTES DE CAÑUELA, ANCLAS FULMINANTES, TUERCAS, FIJACION, ANDAMIOS, MATERIALES, EQUIPO DE SEGURIDAD, MANO DE OBRA ESPECIALIZADA, CARGO DIRECTO POR EL COSTO DE MANO DE OBRA Y MATERIALES REQUERIDOS, FLETE A OBRA, ACARREO, DOBLECES, ENGARGOLADO, MANUFACTURA DE DUCTO, REFUERZO Y MONTAJE DE LOS MISMOS, LIMPIEZA Y RETIRO DE SOBRANTES FUERA DE OBRA, EQUIPO DE SEGURIDAD, INSTALACIONES ESPECÍFICAS, DEPRECIACIÓN Y DEMÁS CARGOS DERIVADOS DEL USO DE EQUIPO Y HERRAMIENTA, ASÍ COMO DE TODO LO NECESARIO PARA SU CORRECTA EJECUCIÓN, EN CUALQUIER NIVEL. </t>
  </si>
  <si>
    <t>SUMINISTRO E INSTALACIÓN DE DUCTO FLEXIBLE DE 8" DE DIAMETRO FABRICADO EN ALUMINIO MARCA VERMONT O SIMILAR CON AISLAMIENTO DE FIBRA DE VIDRIO. INCLUYE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</si>
  <si>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SUMINISTRO E INSTALACIÓN DE DUCTO FLEXIBLE DE 10" DE DIAMETRO FABRICADO EN ALUMINIO MARCA VERMONT O SIMILAR CON AISLAMIENTO DE FIBRA DE VIDRIO. INCLUYE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</si>
  <si>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SUMINISTRO E INSTALACIÓN DE DUCTO FLEXIBLE DE 12" DE DIAMETRO FABRICADO EN ALUMINIO MARCA VERMONT O SIMILAR CON AISLAMIENTO DE FIBRA DE VIDRIO. INCLUYE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</si>
  <si>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DUCTERIA DE DRENADO PARA EQUIPOS DE HVAC A BASE DE PVC HIDRÁULICO DE 3/4”. INCLUYE: 5M DE TUBERÍA DE PVC HIDRÁULICO DE 3/4", 3 CODOS DE PVC HIDRÁULICO DE 90° X 3/4"., 3 CODOS DE PVC HIDRÁULICO DE 45° X 3/4", COLGANTEO CON ESPARRAGO T ABRAZADERA TIPO PERA, INSTALACIÓN POR MURO O TECHO, UNIÓN, DESPERDICIO, CORTES, MANO DE OBRA, HERRAMIENTA Y TODO LO NECESARIO PARA SU CORRECTA EJECUCIÓN.</t>
  </si>
  <si>
    <t>VOZ Y DATOS</t>
  </si>
  <si>
    <t>SUMINISTRO E INSTALACIÓN DE TUBERÍA TUBO CONDUIT GALVANIZADO DE 3/4" PARED DELGADA CON COPLE, INCLUYE MATERIALES MENORES, MANO DE OBRA Y HERRAMIENTA.</t>
  </si>
  <si>
    <t>SUMINISTRO E INSTALACIÓN DE TUBO CONDUIT DE PVC PESADO 19MM. (3/4"), INCLUYE: MATERIALES MENORES, MANO DE OBRA Y HERRAMIENTA.</t>
  </si>
  <si>
    <t>SUMINISTRO E INSTALACIÓN DE TUBO CONDUIT DE PVC PESADO 25MM. (1"), INCLUYE: MATERIALES MENORES, MANO DE OBRA Y HERRAMIENTA.</t>
  </si>
  <si>
    <t>SUMINISTRO Y COLOCACIÓN DE CABLE UTP PARA EL CABLEADO HORIZONTAL, EN CATEGORÍA 6, CON LAS SIGUIENTES CARACTERÍSTICAS: DIÁMETRO MÁXIMO DE 6.35 MM. E IMPEDANCIA NOMINAL DE 100 W MÁS/MENOS 15% CON UN ANCHO DE BANDA HASTA 250MHZ, CON 8 HILOS CON 4 PARES TRENZADOS CALIBRE 23 O 24 AWG AISLADOS ENTRE SÍ, CON UNA CUBIERTA DE POLIETILENO PARA EVITAR LA PENETRACIÓN DE HUMEDAD Y OBTENER UNA MAYOR RESISTENCIA MECÁNICA Y FLEXIBILIDAD PARA SU FÁCIL INSTALACIÓN EN LAS CANALIZACIONES.</t>
  </si>
  <si>
    <t>SUMINISTRO Y COLOCACIÓN DE CHAROLA TIPO MALLA 66/200 MM ANCHO, INCLUYE: MANO DE OBRA, ACARREOS, HERRAMIENTA, DESPERDICIOS, LIMPIEZA Y TODO LO NECESARIO PARA SU CORRECTA INSTALACIÓN.</t>
  </si>
  <si>
    <t>SUMINISTRO Y COLOCACIÓN DE CABLE UTP PARA EL CABLEADO HORIZONTAL, EN CATEGORÍA 6, CON LAS SIGUIENTES CARACTERÍSTICAS: DIÁMETRO MÁXIMO DE 6.35 MM E IMPEDANCIA NOMINAL DE 100 W MÁS/MENOS 15% CON UN ANCHO DE BANDA HASTA 250MHZ, CON 8 HILOS CON 4 PARES TRENZADOS CALIBRE 23 O 24 AWG AISLADOS ENTRE SÍ. CON UNA CUBIERTA DE POLIETILENO PARA EVITAR LA PENETRACIÓN DE HUMEDAD Y OBTENER UNA MAYOR RESISTENCIA MECÁNICA Y FLEXIBILIDAD PARA SU FÁCIL INSTALACIÓN EN LAS CANALIZACIONES.</t>
  </si>
  <si>
    <t>SISTEMA VOCEO</t>
  </si>
  <si>
    <t>LIMPIEZAS</t>
  </si>
  <si>
    <t>SUMINISTRO Y COLOCACIÓN DE TUBERÍA PVC CONDUIT PESADO DE 1/2'', INCLUYE: CONEXIONES, CORTES, DESPERDICIOS, MANO DE OBRA, EQUIPO Y MATERIALES.</t>
  </si>
  <si>
    <t>SUMINISTRO Y COLOCACIÓN DE TUBERIA CONDUIT FLEXIBLE DE ACERO GALVANIZADO ENGARGOLADO DE FORMA HELICOIDAL (SAPA) DE 3/4", INCLUYE: MATERIALES, CORTES, DESPERDICIOS, ENSAMBLE, CONEXIÓNES, MANO DE OBRA, EQUIPO, ANDAMIOS, HERRAMIENTA, A CUALQUIER NIVEL.</t>
  </si>
  <si>
    <t>SUMINISTRO Y COLOCACIÓN DE CABLE ARMADO MC4 DE ALUMINIO XHHW CAL. 1/0, 3F (CAL. 1/0), 1N (CAL. 1/0), 1T (CAL. 4), 90°, 600V, CINTA REUNIDORA Y ARMADURA ENGARGOLADA DE FLEJE DE ALEACIÓN DE ALUMINIO. INCLUYE: MATERIALES, MANO DE OBRA, EQUIPO, HERRAMIENTA, ACARREOS, DESPERDICIOS, CORTES, LIMPIEZA.</t>
  </si>
  <si>
    <t>SUMINISTRO E INSTACIÓN DE CABLE VINANEL XXI THW-LS 600 V. 90°, MARCA CONDUMEX O SIMILAR, CAL. 12, INCLUYE: DESPERDICIOS, MATERIALES MENORES, HERRAMIENTA, CONEXIONES, MANO DE OBRA ESPECIALIZADA, LIMPIEZA DEL ÁREA DE TRABAJO, PRUEBAS Y ACARREO AL SITIO DE SU COLOCACIÓN.</t>
  </si>
  <si>
    <t>SUMINISTRO E INSTACIÓN DE CABLE VINANEL XXI THW-LS 600 V. 90°, MARCA CONDUMEX O SIMILAR, CAL. 10, INCLUYE: DESPERDICIOS, MATERIALES MENORES, HERRAMIENTA, CONEXIONES, MANO DE OBRA ESPECIALIZADA, LIMPIEZA DEL ÁREA DE TRABAJO, PRUEBAS Y ACARREO AL SITIO DE SU COLOCACIÓN.</t>
  </si>
  <si>
    <t>SUMINISTRO E INSTACIÓN DE CABLE VINANEL XXI THW-LS 600 V. 90°, MARCA CONDUMEX O SIMILAR, CAL. 8, INCLUYE: DESPERDICIOS, MATERIALES MENORES, HERRAMIENTA, CONEXIONES, MANO DE OBRA ESPECIALIZADA, LIMPIEZA DEL ÁREA DE TRABAJO, PRUEBAS Y ACARREO AL SITIO DE SU COLOCACIÓN.</t>
  </si>
  <si>
    <t>SALIDA PARA EL SISTEMA CONTRA INCENDIO, PARA ESTACIÓN MANUAL, FORMADA CON TUBERIA CONDUIT GALVANIZADO DE PARED DELGADA DE 19, 25 Y 32 MM DE DIÁMETRO,1 CONDULET FS2,CONTRA Y MONITOR, 1 CAJA REGISTRO 4"X4", GUIADAS CON ALAMBRE GALVANIZADO CAL. N°14, INCLUYE: TRAZO, RANURAS, MATERIALES MENORES Y DE CONSUMO, ELEMENTOS DE FIJACIÓN, RESANES, HERRAMIENTA, MANO DE OBRA, ACARREO DE MATERIALES (LONGITUD DE DESARROLLO DE 3 METROS TOMADA DE LA SALIDA DEL REGISTRO AL SERVICIO-REGISTRO).</t>
  </si>
  <si>
    <t>SALIDA PARA EL SISTEMA CONTRA INCENDIO, PARA SIRENA ESTROBO, FORMADA CON TUBERIA CONDUIT GALVANIZADO DE PARED DELGADA DE 19, 25 Y 32 MM DE DIÁMETRO,1 CAJA CUADRADA 4" x 1 1/2" (RACO NO. 191), ARILLO DE EXTENSION 4" x 1 1/2", 1 CAJA REGISTRO 4"X4", GUIADAS CON ALAMBRE GALVANIZADO CAL. N°14, INCLUYE: TRAZO, RANURAS, MATERIALES MENORES Y DE CONSUMO, ELEMENTOS DE FIJACIÓN, RESANES, HERRAMIENTA, MANO DE OBRA, ACARREO DE MATERIALES (LONGITUD DE DESARROLLO DE HASTA 1 METRO TOMADA DE LA SALIDA DEL REGISTRO AL SERVICIO-REGISTRO).</t>
  </si>
  <si>
    <t>SUMINISTRO Y COLOCACIÓN DE SOPORTE TIPO PERA PARA TUBERIA DE DIÁMETRO 1/2", CONSIDERANDO VARILLA ROSCADA GALVANIZADA DE 3/8" DE HASTA 1 M DE SUJECIÓN, TUERCAS, RONDANAS Y TAQUETES. INCLUYE: FIJACIÓN, MATERIAL, MANO DE OBRA, EQUIPO Y HERRAMIENTA.</t>
  </si>
  <si>
    <t>SALIDA PARA EL SISTEMA DETECTOR DE HUMO, FORMADA CON TUBERIA CONDUIT GALVANIZADO DE PARED DELGADA DE 19, 25 Y 32 MM DE DIÁMETRO,2 CAJA REGISTRO 4"X4", GUIADAS CON ALAMBRE GALVANIZADO CAL. N°14, TUBO SAPA DE 1/2", INCLUYE: TRAZO, RANURAS, MATERIALES MENORES Y DE CONSUMO, ELEMENTOS DE FIJACIÓN, RESANES, HERRAMIENTA, MANO DE OBRA, ACARREO DE MATERIALES (LONGITUD DE DESARROLLO DE HASTA 1 METRO TOMADA DE LA SALIDA DEL REGISTRO AL SERVICIO-REGISTRO).</t>
  </si>
  <si>
    <t>SALIDA ELECTRICA PARA UNIDAD DE AIRE ACONDICIONADO, CON TUBERIA Y CONEXIONES CONDUIT GALVANIZADAS. P.G. ROSCADA DE  57 MM. DE DIAMETRO, HASTA 12.00 M., INCLUYE:  COPLES, CONECTORES, CODOS, CABLE VINANEL THW-LS 600 V. A 75° C, 90° CAL. 6, CONDULET RECTANGULAR FSC CON TAPA Y EMPAQUE, TRAZOS,  MATERIALES MENORES, CONEXIONES, PRUEBAS, MANO DE OBRA, EQUIPO Y HERRAMIENTA.</t>
  </si>
  <si>
    <t>SUMINISTRO E INSTALACIÓN DE DIFUSOR MODULAR DE AIRE DE 16" X 16", CON ACCIONAMIENTO OCULTO CON LLAVE ALLEN O SIMILAR PARA EVITAR DESAJUSTES AL BALANCEO MONTADO A PLAFON LISO. INCLUYE: NIVELACIÓN, MONTAJE, ACARREOS, ELEVACIONES, LIMPIEZA DEL ÁREA DE TRABAJO, MATERIALES, MANO DE OBRA ESPECIALIZADA, EQUIPO Y HERRAMIENTA. (FALTA MATERIALES)</t>
  </si>
  <si>
    <t>SUMINISTRO E INSTALACIÓN DE REJILLA DE RETORNO DE AIRE DE 16" X 16" CON ACCIONAMIENTO OCULTO CON LLAVE ALLEN O SIMILAR PARA EVITAR DESAJUSTES AL BALANCEO MONTADO A PLAFON LISO. INCLUYE: NIVELACIÓN, MONTAJE, ACARREOS, ELEVACIONES, LIMPIEZA DEL ÁREA DE TRABAJO, MATERIALES, MANO DE OBRA ESPECIALIZADA, EQUIPO Y HERRAMIENTA. (FALTA MATERIALES)</t>
  </si>
  <si>
    <t>SUMINISTRO Y COLOCACIÓN DE TUBERIA DE PVC CÉDULA 80 DE 1" DE DIÁMETRO, INCLUYE: CONEXIONES, MANO DE OBRA EQUIPO, HERRAMIENTA.</t>
  </si>
  <si>
    <t>SUMINISTRO Y COLOCACIÓN DE TUBERIA DE PVC CÉDULA 80 DE 2" DE DIÁMETRO, INCLUYE: CONEXIONES, MANO DE OBRA EQUIPO, HERRAMIENTA.</t>
  </si>
  <si>
    <t>SUMINISTRO Y COLOCACIÓN DE TUBERIA CONDUIT METÁLICA GALVANIZADA DE 3/4" DE PARED DELGADA, INCLUYE: MATERIALES, CORTES, DESPERDICIOS, COPLE, CONEXIÓNES, MANO DE OBRA, EQUIPO, ANDAMIOS, HERRAMIENTA, A CUALQUIER NIVEL.</t>
  </si>
  <si>
    <t>SUMINISTRO Y COLOCACIÓN DE TUBERÍA CONDUIT METÁLICA DE PARED GRUESA DE 1/2' , INCLUYE: CORTES, DESPERDICIOS, COPLE, CONEXIONES, MANO DE OBRA, EQUIPO Y MATERIALES.</t>
  </si>
  <si>
    <t>SUMINISTRO Y COLOCACIÓN DE TUBERÍA CONDUIT METÁLICA DE PARED GRUESA DE 3/4", INCLUYE: CORTES, DESPERDICIOS, COPLE, CONEXIONES, MANO DE OBRA, EQUIPO Y MATERIALES.</t>
  </si>
  <si>
    <t>PASOS EN LOSA DE AZOTEA PARA DUCTERIAS DE AIRES ACONDICIONADOS DE 2" A 12", INCLUYE: MANO DE OBRA, HERRAMIENTA, EQUIPO, ACARREO DEL MATERIAL HASTA 60 MTS DE DISTANCIA EN CARRETILLA, PARA SU POSTERIOR RETIRO, RESANE CON MORTERO CEMENTO-ARENA DE RÍO EN PROPORCIÓN 1:4, PERFILADO, LIMPIEZA.</t>
  </si>
  <si>
    <t>SUMINISTRO Y COLOCACIÓN DE CABLE ARMADO MC4 DE ALUMINIO XHHW CAL. 4, 3F (CAL. 4), 1N (CAL. 4), 1T (CAL. 6), 90°, 600V, CINTA REUNIDORA Y ARMADURA ENGARGOLADA DE FLEJE DE ALEACIÓN DE ALUMINIO. INCLUYE: MATERIALES, MANO DE OBRA, EQUIPO, HERRAMIENTA, ACARREOS, DESPERDICIOS, CORTES, LIMPIEZA.</t>
  </si>
  <si>
    <t>SUMINISTRO Y COLOCACIÓN DE MURO DE 9 CM. DE DOS CARAS A BASE DE PANELES DE TABLAROCA NORMAL DE 13 MM. DE ESPESOR, EL CONCEPTO INCLUYE: ESTRUCTURA A BASE DE POSTES Y CANALES CA-635, CAL. 26, JUNTEADO Y PASTEADO A BASE DE PASTA LIGERA, CINTA DE PAPEL, ATORNILLADO A CADA 30 CM. SOBRE LOS POSTES, CORTES, AJUSTES, ANDAMIOS, ACARREOS Y ELEVACIONES DE MATERIALES AL SITIO DE LOS TRABAJOS, LIMPIEZA DEL SITIO DE LOS TRABAJOS, MANO DE OBRA Y HERRAMIENTA.</t>
  </si>
  <si>
    <t>SUMINISTRO, HABILITADO Y COLOCACION DE MURO DE TABLAROCA A DOS CARAS EN HOJA RH RESISTENTE A LA HUMEDAD, INCLUYE: POSTE Y CANAL DE LAMINA GALVANIZADA DE 64 MM, TORNILLO AUTORROSCABLE S1, PERFACINTA, REDIMIX, PEMACHE POP, TABLARROCA DE 13 MM, TRAZO, CORTES, AJUSTES, ELEVACIONES, DESPERDICIOS, FIJACION, HERRAMIENTAS, EQUIPO, LIMPIEZA DEL AREA DE TRABAJO, MANO DE OBRA Y ACARREOS AL SITIO DE SU COLOCACION.</t>
  </si>
  <si>
    <t>SUMINISTRO Y COLOCACIÓN DE BOQUILLA EN MURO DE TABLAROCA DE 9.00 CM., INCLUYE: MATERIALES: PANEL YESO DE 12.7 MM., CANAL DE AMARRA, POSTE METÁLICO, READY MIX, PERFACINTA, TORNILLERÍA YPSA, MANO DE OBRA CON OFICIAL ESPECIALIZADO, AYUDANTE Y PEÓN, HERRAMIENTA MENOR Y EQUIPO DE SEGURIDAD.</t>
  </si>
  <si>
    <t>AGUA POTABLE</t>
  </si>
  <si>
    <t>EXCAVACION CON EQUIPO MECANICO EN CEPAS O MESETAS, EN MATERIAL TIPO II, DE 0.00 A 2.00 M. DE PROFUNDIDAD, INCLUYE: COLOCACION DEL MATERIAL A UN COSTADO DE LA EXCAVACION, AFINE DE PLANTILLA Y TALUDES, EQUIPO, MANO DE OBRA Y HERRAMIENTA, MEDIDO EN TERRENO NATURAL POR SECCION SEGUN PROYECTO.</t>
  </si>
  <si>
    <t>M3</t>
  </si>
  <si>
    <t>AFINE, NIVELACIÓN Y COMPACTACIÓN DEL FONDO DE LA EXCAVACIÓN CON BAILARINA, INCLUYE: MATERIAL, MANO DE OBRA, EQUIPO Y HERRAMIENTA.</t>
  </si>
  <si>
    <t>PLANTILLA APISONADA AL 85% PROCTOR EN ZANJA CON MATERIAL PRODUCTO DE BANCO. INCLUYE: MATERIAL, MANO DE OBRA, EQUIPO Y HERRAMIENTA.</t>
  </si>
  <si>
    <t>RELLENO EN CEPAS O MESETAS CON MATERIAL DE BANCO COMPACTADO AL 90% PROCTOR CON COMPACTADOR DE IMPACTO, EN CAPAS NO MAYORES DE 20 CM., INCLUYE: INCORPORACIÓN DE AGUA NECESARIA, MANO DE OBRA, EQUIPO Y HERRAMIENTA</t>
  </si>
  <si>
    <t>SUMINISTRO E INSTALACIÓN DE TUBERÍA DE POLIPROPILENO COPOLÍMERO RANDOM (TUBOPLUS O SIMILAR) DE 1 1/2" (38MM) DE DIÁMETRO, CON NORMA NMX-E-226/2 CNCP. INCLUYE: HERRAMIENTAS, CONEXIONES, EQUIPO, MANO DE OBRA Y TODO LO NECESARIO PARA SU CORRECTA EJECUCIÓN.</t>
  </si>
  <si>
    <t>SUMINISTRO E INSTALACIÓN DE TUBERÍA DE POLIPROPILENO COPOLÍMERO RANDOM (TUBOPLUS O SIMILAR) DE 1 1/4" (32MM) DE DIÁMETRO, CON NORMA NMX-E-226/2 CNCP. INCLUYE: HERRAMIENTAS, CONEXIONES, EQUIPO, MANO DE OBRA Y TODO LO NECESARIO PARA SU CORRECTA EJECUCIÓN.</t>
  </si>
  <si>
    <t>SUMINISTRO E INSTALACIÓN DE TUBERÍA DE POLIPROPILENO COPOLÍMERO RANDOM (TUBOPLUS O SIMILAR) DE 1" (25MM) DE DIÁMETRO, CON NORMA NMX-E-226/2 CNCP. INCLUYE: HERRAMIENTAS, CONEXIONES, EQUIPO, MANO DE OBRA Y TODO LO NECESARIO PARA SU CORRECTA EJECUCIÓN.</t>
  </si>
  <si>
    <t>SUMINISTRO E INSTALACIÓN DE TUBERÍA DE POLIPROPILENO COPOLÍMERO RANDOM (TUBOPLUS O SIMILAR) DE 1/2" (13MM) DE DIÁMETRO, CON NORMA NMX-E-226/2 CNCP. INCLUYE: HERRAMIENTAS, CONEXIONES, EQUIPO, MANO DE OBRA Y TODO LO NECESARIO PARA SU CORRECTA EJECUCIÓN.</t>
  </si>
  <si>
    <t>SALIDA HIDRÁULICA PARA MUEBLES DE BAÑO CON TUBERÍA, LÍNEA TUBO PLUS DE LA MARCA ROTOPLAS Ó SIMILAR, CON DIÁMETRO NOMINAL DESDE 1 1/2" ( 50 MM), 1 1/4" (40MM), 1" (32MM), 3/4" (25 MM) Y 1/2" (20MM), CON UNIONES E INSERTOS A TERMOFUSIÓN SEGÚN PLANO DE DISEÑO. INCLUYE: TENDIDO DE TUBERÍA, CORTES, DESPERDICIOS, CONEXIONES, ACCESORIOS, TEE, CODO DE 90° Y 45°, COPLES, TAPONES, ADAPTADORES, INSERTOS, DESVÍOS,ELEMENTOS DE FIJACIÓN, ACARREOS Y LO NECESARIO PARA SU CORRECTA INSTALACIÓN CONFORME A LAS RECOMENDACIONES INDICADAS POR EL FABRICANTE, MANO DE OBRA, HERRAMIENTA Y EQUIPO.</t>
  </si>
  <si>
    <t>SUMINISTRO Y COLOCACIÓN DE VÁLVULA DE GLOBO DE 1/2" DE TUBERÍA DE POLIPROPILENO COPOLÍMERO RANDOM (TUBOPLUS O SIMILAR) . INCLUYE: MATERIAL, MANO DE OBRA, EQUIPO Y HERRAMIENTA.</t>
  </si>
  <si>
    <t>SUMINISTRO Y COLOCACIÓN DE VÁLVULA DE GLOBO DE 1" DE TUBERÍA DE POLIPROPILENO COPOLÍMERO RANDOM (TUBOPLUS O SIMILAR) . INCLUYE: MATERIAL, MANO DE OBRA, EQUIPO Y HERRAMIENTA.</t>
  </si>
  <si>
    <t>SUMINISTRO Y COLOCACIÓN DE VÁLVULA DE GLOBO DE 1 1/4" DE TUBERÍA DE POLIPROPILENO COPOLÍMERO RANDOM (TUBOPLUS O SIMILAR) . INCLUYE: MATERIAL, MANO DE OBRA, EQUIPO Y HERRAMIENTA.</t>
  </si>
  <si>
    <t>SUMINISTRO Y COLOCACIÓN DE VÁLVULA DE GLOBO DE 1 1/2" DE TUBERÍA DE POLIPROPILENO COPOLÍMERO RANDOM (TUBOPLUS O SIMILAR) . INCLUYE: MATERIAL, MANO DE OBRA, EQUIPO Y HERRAMIENTA.</t>
  </si>
  <si>
    <t>SUMINISTRO E INSTALACIÓN DE CONECTOR JACK ESTILO 110 (DE IMPACTO), TIPO KEYSTONE, CATEGORÍA 6, DE 8 POSICIONES Y 8 CABLES, COLOR NEGRO, INCLUYE: MATERIALES, MANO DE OBRA, HERRAMIENTA Y TODO LO NECESARIO PARA LA CORRECTA INSTALACIÓN.</t>
  </si>
  <si>
    <t>SUMINISTRO E INSTALACIÓN DE PLACA DE PARED VERTICAL, SALIDA PARA 1 PUERTO KEYSTONE, CON ESPACIOS PARA ETIQUETAS, COLOR BLANCO MATE, INCLUYE: MATERIALES, MANO DE OBRA, HERRAMIENTA Y TODO LO NECESARIO PARA LA CORRECTA INSTALACIÓN.</t>
  </si>
  <si>
    <t>SUMINISTRO E INSTALACIÓN DE PLACA DE PARED VERTICAL, SALIDA PARA 2 PUERTOS, CON ESPACIOS PARA ETIQUETAS, COLOR BLANCO, INCLUYE: MATERIALES, MANO DE OBRA, HERRAMIENTA Y TODO LO NECESARIO PARA LA CORRECTA INSTALACIÓN.</t>
  </si>
  <si>
    <t>TRAZO Y NIVELACION, INCLUYE: CARGO DIRECTO POR EL COSTO DE LOS MATERIALES Y MANO DE OBRA QUE INTERVENGAN, LOCALIZACION GENERAL, LOCALIZACION DE ENTRE-EJES, SEÑALAMIENTOS, ESTACADO, BANCOS DE NIVEL, MOJONERAS, LIMPIEZA Y RETIRO DE SOBRANTES FUERA DE OBRA, EQUIPOS DE SEGURIDAD, INSTALACIONES ESPECIFICAS, DEPRECIACION Y DEMAS DERIVADOS DEL USO DE HERRAMIENTA Y EQUIPO. A EJES EN DESPLANTE DE EDIFICIOS CON EQUIPO TOPOGRAFICO.</t>
  </si>
  <si>
    <t>SUMINISTRO Y COLOCACIÓN DE LUMINARIO DE PANEL LED SUSPENDER/EMPOTRAR MARCA ILLUX DE 60X60CM MOD. TL-1040, 40W, 110-277V, 3 000 K, 4 000 K Ó 6 500 K. INCLUYE: ACCESORIOS, MANO DE OBRA, EQUIPO, HERRAMIENTA.</t>
  </si>
  <si>
    <t>SUMINISTRO E INSTALACIÓN DE LUMINARIA TIPO SPOT DOWNLIGTH EMPOTRABLE LED PARA PLAFÓN MARCA TECNOLITE, DE 24W, 127V, INCLUYE: ACCESORIOS, MANO DE OBRA, EQUIPO Y HERRAMIENTA.</t>
  </si>
  <si>
    <t>SUMINISTRO E INSTALACIÓN DE TIRAS DE LED PARA PLAFON MCA. TECNOLITE 5050 SMD A 12V, IP65, 3000K, 55W, 11W, 5M. MODELO 243-HTLED60IP655050B, EXTERIOR O SIMILAR, ACCESORIOS, MANO DE OBRA, EQUIPO Y HERRAMIENTA.</t>
  </si>
  <si>
    <t>SUMINISTRO Y COLOCACIÓN DE TUBERIA CONDUIT METÁLICA GALVANIZADA DE 1/2" PARED DELGADA , INCLUYE: MATERIALES, CORTES, DESPERDICIOS, ROSCADO, COPLE, CONEXIÓN, MANO DE OBRA, EQUIPO, ANDAMIOS, HERRAMIENTA, A CUALQUIER NIVEL.</t>
  </si>
  <si>
    <t>SUMINISTRO, COLOCACIÓN E INSTALACION DE SOPORTERIA DE TUBERIA A BASE DE UNICANAL U-10 4X2, 2 TUERCAS HEXAGONAL DE 1/4", 2 RONDANAS PLANA Y DE PRESIÓN DE 1/4", 2 VARILLA ROSCADA DE 1/4" DE HASTA 1M DE LONGITUD, ABRAZADERAS TIPO UNICANAL DE PARED DELGADA (AW) Y GRUESA (AE), Y 2 TAQUETES EXPANSORES DE 1/4". INCLUYE: FIJACIÓN, MATERIAL, MANO DE OBRA, EQUIPO Y HERRAMIENTA.</t>
  </si>
  <si>
    <t>SUMINISTRO E INSTALACIÓN DE TUBO DE COBRE RÍGIDO DE 13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 A BASE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</si>
  <si>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19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 A BASE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</si>
  <si>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25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 A BASE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</si>
  <si>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32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 A BASE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</si>
  <si>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51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 A BASE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</si>
  <si>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64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 A BASE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</si>
  <si>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CAJA METALICA CON MARCO Y ACRILICO TRANSPARENTE PARA 3 VALVULAS, CON PUERTA ABATIBLE SIN BISAGRAS, MARCA ARIGMED, ARAMED O SIMILAR, INCLUYE: CARGO DIRECTO POR EL COSTO DE MANO DE OBRA Y MATERIALES REQUERIDOS, FLETE A OBRA, ACARREO, ELABORACIÓN, COLOCACION, FIJACIÓN, LIMPIEZA, IDENTIFICADOR DE CAJA DE SECCIONAMIENTO CONFORME A NORMA NFPA 99-C, RETIRO DE SOBRANTE FUERA DE OBRA, EQUIPO DE SEGURIDAD, INSTALACIONES ESPECIFICAS, DEPRECIACION Y DEMAS CARGOS DERIVADOS DEL USO DE EQUIPO Y HERRAMIENTA, EN CUALQUIER NIVEL.</t>
  </si>
  <si>
    <t>SUMINISTRO E INSTALACIÓN DE CUADRO DE VALVULAS DE GASES Y VALVULAS DE 19-19-32 M.M., INCLUYE: VALVULAS DE SECCIONAMIENTO MARCA WORCESTER MOD - 4211, EN DIFERENTES DIAMETROS Y MANOMETROS DE 0-11 KGS/CM2 PARA CADA GAS, INCLUYE: CARGO DIRECTO POR EL COSTO DE MANO DE OBRA Y MATERIALES REQUERIDOS, FLETE A OBRA, ACARREO, ELABORACIÓN, FIJACIÓN, LIMPIEZA Y RETIRO DE SOBRANTES FUERA DE OBRA, EQUIPO DE SEGURIDAD E INSTALACIÓN ESPECIFICA, DEPRECIACIÓN Y DEMÁS CARGOS DERIVADOS DEL USO DE EQUIPO Y HERRAMIENTA EN CUALQUIER NIVEL.</t>
  </si>
  <si>
    <t>SUMINISTRO E INSTALACION DE VÁLVULA DE BOLA WORCESTER DE 13 MM DE DIÁMETRO,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</si>
  <si>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E INSTALACION DE VÁLVULA DE BOLA WORCESTER DE 19 MM DE DIÁMETRO,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</si>
  <si>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E INSTALACION DE VÁLVULA DE BOLA WORCESTER DE 25 MM DE DIÁMETRO,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</si>
  <si>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E INSTALACION DE VÁLVULA DE BOLA WORCESTER DE 32 MM DE DIÁMETRO,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</si>
  <si>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E INSTALACION DE VÁLVULA DE BOLA WORCESTER DE 64 MM DE DIÁMETRO,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</si>
  <si>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Y COLOCACIÓN DE  VALVULA CHECK RANURADA DE 4" HIERRO DUCTIL UL/FM, INCLUYE: MATERIALES, CONEXIONES, DESPERDICIOS, ELEVACIONES, MANO DE OBRA, EQUIPO Y HERRAMIENTA NECESARIA PARA SU CORRECTA EJECUCION.</t>
  </si>
  <si>
    <t>SUMINISTRO Y COLOCACIÓN DE SOPORTE TIPO PERA PARA TUBERIA DE 4", CONSIDERANDO VARILLA ROSCADA GALVANIZADA DE 3/8" DE HASTA 1 M DE SUJECIÓN, TUERCAS, RONDANAS Y TAQUETES. INCLUYE: FIJACIÓN, MATERIAL, MANO DE OBRA, EQUIPO Y HERRAMIENTA.</t>
  </si>
  <si>
    <t>SUMINISTRO, COLOCACIÓN E INSTALACIÓN DE SOPORTERIA A BASE DE UNICANAL U-10 4X4, 2 TUERCAS HEXAGONAL DE 3/8", 2 RONDANAS PLANA Y DE PRESIÓN DE 3/8", 2 VARILLA ROSCADA DE 3/8" DE HASTA 1M DE LONGITUD, TORNILLO CON GOTA DE 1/4" X 3/4", Y 2 TAQUETES EXPANSORES DE 3/8". INCLUYE: FIJACIÓN, MATERIAL, MANO DE OBRA, EQUIPO Y HERRAMIENTA.</t>
  </si>
  <si>
    <t>SUMINISTRO, COLOCACIÓN E INSTALACION DE SOPORTERIA PARA CHAROLA TIPO MALLA A BASE DE UNICANAL U-10 4X4, 2 TUERCAS HEXAGONAL DE 5/16", 2 RONDANAS PLANA Y DE PRESIÓN DE 5/16", 2 VARILLA ROSCADA DE 5/16" DE HASTA 1M DE LONGITUD, TORNILLO CON GOTA DE 1/4" X 3/4", Y 2 TAQUETES EXPANSORES DE 5/16". INCLUYE: FIJACIÓN, MATERIAL, MANO DE OBRA, EQUIPO Y HERRAMIENTA.</t>
  </si>
  <si>
    <t>LIMPIEZA GRUESA Y FINA, DURANTE Y AL FINAL DE LOS TRABAJOS, INCLUYE: MANO DE OBRA, EQUIPO Y HERRAMIENTA.</t>
  </si>
  <si>
    <t>SUMINISTRO Y COLOCACION DE APAGADOR SENCILLO CATALOGO 25101-30 COLOR BLANCO SERIE 25 MARCA SIMON. INCLUYE: PLACA DE 1, 2, O 3 VENTANAS, MANO DE OBRA, ACARREOS, HERRAMIENTA, DESPERDICIOS, LIMPIEZA Y TODO LO NECESARIO PARA SU CORRECTA INSTALACION.</t>
  </si>
  <si>
    <t xml:space="preserve">SUMINISTRO Y COLOCACIÓN DE DIFUSOR DE INYECCIÓN, MODELO DPI DE 24" X 24" CON ADAPTADOR  REDONDO DE 8" DIAM, FABRICADA EN ALUMINIO NATURAL, MARCA PROAIRE, INCLUYE; CARGO DIRECTO POR EL COSTO DE MANO DE OBRA Y MATERIALES REQUERIDOS, FLETE A OBRA, ACARREO, COLOCACIÓN, ELEMENTOS DE FIJACIÓN,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 </t>
  </si>
  <si>
    <t xml:space="preserve">SUMINISTRO Y COLOCACIÓN DE DIFUSOR DE INYECCIÓN, MODELO DPI DE 24" X 24" CON ADAPTADOR  REDONDO DE 10" DIAM, FABRICADA EN ALUMINIO NATURAL, MARCA PROAIRE, INCLUYE; CARGO DIRECTO POR EL COSTO DE MANO DE OBRA Y MATERIALES REQUERIDOS, FLETE A OBRA, ACARREO, COLOCACIÓN, ELEMENTOS DE FIJACIÓN,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 </t>
  </si>
  <si>
    <t>SUMINISTRO Y COLOCACIÓN DE DIFUSOR DE INYECCIÓN, MODELO DPI DE 24" X 24" CON ADAPTADOR  REDONDO DE 12" DIAM, FABRICADA EN ALUMINIO NATURAL, MARCA PROAIRE, INCLUYE; CARGO DIRECTO POR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</si>
  <si>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BAJA TENSIÓN</t>
  </si>
  <si>
    <t>RAZÓN SOCIAL DEL CONTRATISTA:</t>
  </si>
  <si>
    <t>E2</t>
  </si>
  <si>
    <t>SIOP-001</t>
  </si>
  <si>
    <t>SIOP-002</t>
  </si>
  <si>
    <t>SIOP-003</t>
  </si>
  <si>
    <t>SIOP-004</t>
  </si>
  <si>
    <t>SIOP-005</t>
  </si>
  <si>
    <t>SIOP-006</t>
  </si>
  <si>
    <t>SIOP-007</t>
  </si>
  <si>
    <t>SIOP-008</t>
  </si>
  <si>
    <t>SIOP-009</t>
  </si>
  <si>
    <t>SIOP-010</t>
  </si>
  <si>
    <t>SIOP-011</t>
  </si>
  <si>
    <t>SIOP-012</t>
  </si>
  <si>
    <t>SIOP-013</t>
  </si>
  <si>
    <t>SIOP-014</t>
  </si>
  <si>
    <t>SIOP-015</t>
  </si>
  <si>
    <t>SIOP-016</t>
  </si>
  <si>
    <t>SIOP-017</t>
  </si>
  <si>
    <t>SIOP-018</t>
  </si>
  <si>
    <t>SIOP-019</t>
  </si>
  <si>
    <t>SIOP-020</t>
  </si>
  <si>
    <t>SIOP-021</t>
  </si>
  <si>
    <t>SIOP-022</t>
  </si>
  <si>
    <t>SIOP-023</t>
  </si>
  <si>
    <t>SIOP-024</t>
  </si>
  <si>
    <t>SIOP-025</t>
  </si>
  <si>
    <t>SIOP-026</t>
  </si>
  <si>
    <t>SIOP-027</t>
  </si>
  <si>
    <t>SIOP-028</t>
  </si>
  <si>
    <t>SIOP-029</t>
  </si>
  <si>
    <t>SIOP-030</t>
  </si>
  <si>
    <t>SIOP-031</t>
  </si>
  <si>
    <t>SIOP-032</t>
  </si>
  <si>
    <t>SIOP-033</t>
  </si>
  <si>
    <t>SIOP-034</t>
  </si>
  <si>
    <t>SIOP-035</t>
  </si>
  <si>
    <t>SIOP-036</t>
  </si>
  <si>
    <t>SIOP-037</t>
  </si>
  <si>
    <t>SIOP-038</t>
  </si>
  <si>
    <t>SIOP-039</t>
  </si>
  <si>
    <t>SIOP-040</t>
  </si>
  <si>
    <t>SIOP-041</t>
  </si>
  <si>
    <t>SIOP-042</t>
  </si>
  <si>
    <t>SIOP-043</t>
  </si>
  <si>
    <t>SIOP-044</t>
  </si>
  <si>
    <t>SIOP-045</t>
  </si>
  <si>
    <t>SIOP-046</t>
  </si>
  <si>
    <t>SIOP-047</t>
  </si>
  <si>
    <t>SIOP-048</t>
  </si>
  <si>
    <t>SIOP-049</t>
  </si>
  <si>
    <t>SIOP-050</t>
  </si>
  <si>
    <t>SIOP-051</t>
  </si>
  <si>
    <t>SIOP-052</t>
  </si>
  <si>
    <t>SIOP-053</t>
  </si>
  <si>
    <t>SIOP-054</t>
  </si>
  <si>
    <t>SIOP-055</t>
  </si>
  <si>
    <t>SIOP-056</t>
  </si>
  <si>
    <t>SIOP-057</t>
  </si>
  <si>
    <t>SIOP-058</t>
  </si>
  <si>
    <t>SIOP-059</t>
  </si>
  <si>
    <t>SIOP-060</t>
  </si>
  <si>
    <t>SIOP-061</t>
  </si>
  <si>
    <t>SIOP-062</t>
  </si>
  <si>
    <t>SIOP-063</t>
  </si>
  <si>
    <t>SIOP-064</t>
  </si>
  <si>
    <t>SIOP-065</t>
  </si>
  <si>
    <t>SIOP-066</t>
  </si>
  <si>
    <t>SIOP-067</t>
  </si>
  <si>
    <t>SIOP-068</t>
  </si>
  <si>
    <t>SIOP-069</t>
  </si>
  <si>
    <t>SIOP-070</t>
  </si>
  <si>
    <t>SIOP-071</t>
  </si>
  <si>
    <t>SIOP-072</t>
  </si>
  <si>
    <t>SIOP-073</t>
  </si>
  <si>
    <t>SIOP-074</t>
  </si>
  <si>
    <t>SIOP-075</t>
  </si>
  <si>
    <t>SIOP-076</t>
  </si>
  <si>
    <t>SIOP-077</t>
  </si>
  <si>
    <t>SIOP-078</t>
  </si>
  <si>
    <t>SIOP-079</t>
  </si>
  <si>
    <t>SIOP-080</t>
  </si>
  <si>
    <t>SIOP-081</t>
  </si>
  <si>
    <t>SIOP-082</t>
  </si>
  <si>
    <t>SIOP-083</t>
  </si>
  <si>
    <t>SIOP-084</t>
  </si>
  <si>
    <t>SIOP-085</t>
  </si>
  <si>
    <t>SIOP-086</t>
  </si>
  <si>
    <t>SIOP-087</t>
  </si>
  <si>
    <t>SIOP-088</t>
  </si>
  <si>
    <t>SIOP-089</t>
  </si>
  <si>
    <t>SIOP-090</t>
  </si>
  <si>
    <t>SIOP-091</t>
  </si>
  <si>
    <t>SIOP-092</t>
  </si>
  <si>
    <t>SIOP-093</t>
  </si>
  <si>
    <t>SIOP-094</t>
  </si>
  <si>
    <t>SIOP-095</t>
  </si>
  <si>
    <t>SIOP-096</t>
  </si>
  <si>
    <t>SIOP-097</t>
  </si>
  <si>
    <t>SIOP-098</t>
  </si>
  <si>
    <t>SIOP-099</t>
  </si>
  <si>
    <t>SIOP-100</t>
  </si>
  <si>
    <t>SIOP-101</t>
  </si>
  <si>
    <t>SIOP-102</t>
  </si>
  <si>
    <t>SIOP-103</t>
  </si>
  <si>
    <t>SIOP-104</t>
  </si>
  <si>
    <t>SIOP-105</t>
  </si>
  <si>
    <t>SIOP-106</t>
  </si>
  <si>
    <t>SIOP-107</t>
  </si>
  <si>
    <t>SIOP-108</t>
  </si>
  <si>
    <t>SIOP-109</t>
  </si>
  <si>
    <t>SIOP-110</t>
  </si>
  <si>
    <t>SIOP-111</t>
  </si>
  <si>
    <t>SIOP-112</t>
  </si>
  <si>
    <t>SIOP-113</t>
  </si>
  <si>
    <t>SIOP-114</t>
  </si>
  <si>
    <t>SIOP-115</t>
  </si>
  <si>
    <t>SIOP-116</t>
  </si>
  <si>
    <t>SIOP-117</t>
  </si>
  <si>
    <t>SIOP-118</t>
  </si>
  <si>
    <t>SIOP-119</t>
  </si>
  <si>
    <t>SIOP-120</t>
  </si>
  <si>
    <t>SIOP-121</t>
  </si>
  <si>
    <t>SIOP-122</t>
  </si>
  <si>
    <t>SIOP-123</t>
  </si>
  <si>
    <t>SIOP-124</t>
  </si>
  <si>
    <t>SIOP-125</t>
  </si>
  <si>
    <t>SIOP-126</t>
  </si>
  <si>
    <t>SIOP-127</t>
  </si>
  <si>
    <t>SIOP-128</t>
  </si>
  <si>
    <t>SIOP-129</t>
  </si>
  <si>
    <t>SIOP-130</t>
  </si>
  <si>
    <t>SIOP-131</t>
  </si>
  <si>
    <t>SIOP-132</t>
  </si>
  <si>
    <t>SIOP-133</t>
  </si>
  <si>
    <t>SIOP-134</t>
  </si>
  <si>
    <t>SIOP-135</t>
  </si>
  <si>
    <t>SIOP-136</t>
  </si>
  <si>
    <t>SIOP-137</t>
  </si>
  <si>
    <t>SIOP-138</t>
  </si>
  <si>
    <t>SIOP-139</t>
  </si>
  <si>
    <t>SIOP-140</t>
  </si>
  <si>
    <t>SIOP-141</t>
  </si>
  <si>
    <t>SIOP-142</t>
  </si>
  <si>
    <t>SIOP-143</t>
  </si>
  <si>
    <t>SIOP-144</t>
  </si>
  <si>
    <t>SIOP-145</t>
  </si>
  <si>
    <t>SIOP-146</t>
  </si>
  <si>
    <t>SIOP-147</t>
  </si>
  <si>
    <t>SIOP-148</t>
  </si>
  <si>
    <t>SIOP-149</t>
  </si>
  <si>
    <t>SIOP-150</t>
  </si>
  <si>
    <t>SIOP-151</t>
  </si>
  <si>
    <t>SIOP-152</t>
  </si>
  <si>
    <t>SIOP-153</t>
  </si>
  <si>
    <t>SIOP-154</t>
  </si>
  <si>
    <t>SIOP-155</t>
  </si>
  <si>
    <t>SIOP-156</t>
  </si>
  <si>
    <t>SIOP-157</t>
  </si>
  <si>
    <t>SIOP-158</t>
  </si>
  <si>
    <t>SIOP-159</t>
  </si>
  <si>
    <t>SIOP-160</t>
  </si>
  <si>
    <t>SIOP-161</t>
  </si>
  <si>
    <t>SIOP-162</t>
  </si>
  <si>
    <t>SIOP-163</t>
  </si>
  <si>
    <t>SIOP-164</t>
  </si>
  <si>
    <t>SIOP-165</t>
  </si>
  <si>
    <t>SIOP-166</t>
  </si>
  <si>
    <t>SIOP-167</t>
  </si>
  <si>
    <t>SIOP-168</t>
  </si>
  <si>
    <t>SIOP-169</t>
  </si>
  <si>
    <t>SIOP-170</t>
  </si>
  <si>
    <t>SIOP-171</t>
  </si>
  <si>
    <t>SIOP-172</t>
  </si>
  <si>
    <t>SIOP-173</t>
  </si>
  <si>
    <t>SIOP-174</t>
  </si>
  <si>
    <t>SIOP-175</t>
  </si>
  <si>
    <t>SIOP-176</t>
  </si>
  <si>
    <t>SIOP-177</t>
  </si>
  <si>
    <t>SIOP-178</t>
  </si>
  <si>
    <t>SIOP-179</t>
  </si>
  <si>
    <t>SIOP-180</t>
  </si>
  <si>
    <t>SIOP-181</t>
  </si>
  <si>
    <t>SIOP-182</t>
  </si>
  <si>
    <t>SIOP-183</t>
  </si>
  <si>
    <t>SIOP-184</t>
  </si>
  <si>
    <t>SIOP-185</t>
  </si>
  <si>
    <t>SIOP-186</t>
  </si>
  <si>
    <t>SIOP-187</t>
  </si>
  <si>
    <t>SIOP-188</t>
  </si>
  <si>
    <t>SIOP-189</t>
  </si>
  <si>
    <t>SIOP-190</t>
  </si>
  <si>
    <t>SIOP-191</t>
  </si>
  <si>
    <t>SIOP-192</t>
  </si>
  <si>
    <t>SIOP-193</t>
  </si>
  <si>
    <t>SIOP-194</t>
  </si>
  <si>
    <t>SIOP-195</t>
  </si>
  <si>
    <t>SIOP-196</t>
  </si>
  <si>
    <t>SIOP-197</t>
  </si>
  <si>
    <t>SIOP-198</t>
  </si>
  <si>
    <t>SIOP-199</t>
  </si>
  <si>
    <t>SIOP-200</t>
  </si>
  <si>
    <t>SIOP-201</t>
  </si>
  <si>
    <t>SIOP-202</t>
  </si>
  <si>
    <t>SIOP-203</t>
  </si>
  <si>
    <t>SIOP-204</t>
  </si>
  <si>
    <t>SIOP-205</t>
  </si>
  <si>
    <t>SIOP-206</t>
  </si>
  <si>
    <t>SIOP-207</t>
  </si>
  <si>
    <t>SIOP-208</t>
  </si>
  <si>
    <t>SIOP-209</t>
  </si>
  <si>
    <t>SIOP-210</t>
  </si>
  <si>
    <t>SIOP-211</t>
  </si>
  <si>
    <t>SIOP-212</t>
  </si>
  <si>
    <t>SIOP-213</t>
  </si>
  <si>
    <t>SIOP-214</t>
  </si>
  <si>
    <t>SIOP-215</t>
  </si>
  <si>
    <t>SIOP-216</t>
  </si>
  <si>
    <t>SIOP-217</t>
  </si>
  <si>
    <t>SIOP-218</t>
  </si>
  <si>
    <t>SIOP-219</t>
  </si>
  <si>
    <t>SIOP-220</t>
  </si>
  <si>
    <t>SIOP-221</t>
  </si>
  <si>
    <t>SIOP-222</t>
  </si>
  <si>
    <t>SIOP-223</t>
  </si>
  <si>
    <t>SIOP-224</t>
  </si>
  <si>
    <t>SIOP-225</t>
  </si>
  <si>
    <t>SIOP-226</t>
  </si>
  <si>
    <t>SIOP-227</t>
  </si>
  <si>
    <t>SIOP-228</t>
  </si>
  <si>
    <t>SIOP-229</t>
  </si>
  <si>
    <t>SIOP-230</t>
  </si>
  <si>
    <t>SIOP-231</t>
  </si>
  <si>
    <t>SIOP-232</t>
  </si>
  <si>
    <t>SIOP-233</t>
  </si>
  <si>
    <t>SIOP-234</t>
  </si>
  <si>
    <t>SIOP-235</t>
  </si>
  <si>
    <t>SIOP-236</t>
  </si>
  <si>
    <t>SIOP-237</t>
  </si>
  <si>
    <t>SIOP-238</t>
  </si>
  <si>
    <t>SIOP-239</t>
  </si>
  <si>
    <t>SIOP-240</t>
  </si>
  <si>
    <t>SIOP-241</t>
  </si>
  <si>
    <t>SIOP-242</t>
  </si>
  <si>
    <t>SIOP-243</t>
  </si>
  <si>
    <t>SIOP-244</t>
  </si>
  <si>
    <t>SIOP-245</t>
  </si>
  <si>
    <t>SIOP-246</t>
  </si>
  <si>
    <t>SIOP-247</t>
  </si>
  <si>
    <t>SIOP-248</t>
  </si>
  <si>
    <t>SIOP-249</t>
  </si>
  <si>
    <t>SIOP-250</t>
  </si>
  <si>
    <t>SIOP-251</t>
  </si>
  <si>
    <t>SIOP-252</t>
  </si>
  <si>
    <t>SIOP-253</t>
  </si>
  <si>
    <t>SIOP-254</t>
  </si>
  <si>
    <t>SIOP-255</t>
  </si>
  <si>
    <t>SIOP-256</t>
  </si>
  <si>
    <t>SIOP-257</t>
  </si>
  <si>
    <t>SIOP-258</t>
  </si>
  <si>
    <t>SIOP-259</t>
  </si>
  <si>
    <t>PRECIO UNITARIO ($) PROPUESTO</t>
  </si>
  <si>
    <t>PRECIO UNITARIO ($) 
PROPUESTO CON LETRA</t>
  </si>
  <si>
    <t>Construcción del área de urgencias en el Hospital Regional de Tepatitlán de Morelos, en el municipio de Tepatitlán de Morelos, Jalisco. Primera etapa. Frente 1.</t>
  </si>
  <si>
    <t>SIOP-E-SMAFDR-OB-LP-0173-2026</t>
  </si>
  <si>
    <t>AREAS: OBSERVACIÓN HOMBRES 6 CAMAS,  AISLADO 02, BAÑO PACIENTES MUJERES Y HOMBRES, SANITARIO PERSONAL MUJERES Y HOMBRES, GUARDA DE EQUIPO MÉDICO, TRABAJO MÉDICO, CENTRAL DE ENFERMERAS 02, PASILLOS Y CIRCULACIONES</t>
  </si>
  <si>
    <t>DESPALME DE TERRENO CON MAQUINA CUALQUIER SECCION EN MATERIAL TIPO II Y III TODAS LAS ZONAS, DE 30 CM DE ESPESOR, INCLUYE: ACARREOS DENTRO DE LA OBRA, AFINE CON MAQUINA, HERRAMIENTA Y EQUIPO NECESARIO PARA LA CORRECTA EJECUCION, LIMPIEZAS, TRABAJO TERMINADO.</t>
  </si>
  <si>
    <t>EXCAVACION O CORTE EN CAJA A CIELO ABIERTO DE 0.00 A 2.00 M DE PROFUNDIDAD, EN MATERIAL TIPO I Y II, MEDIDO EN SECCIONES, CON EQUIPO MECANICO, INCLUYE: COLOCACION DEL MATERIAL A UN COSTADO DE LA EXCAVACION, AFINE DE PLANTILLA Y TALUDES, EQUIPO, MANO DE OBRA, EQUIPO Y HERRAMIENTA, MEDIDO EN TERRENO NATURAL POR SECCION SEGUN PROYECTO.</t>
  </si>
  <si>
    <t>EXCAVACION O CORTE EN CAJA A CIELO ABIERTO DE 0.00 A 2.00 M DE PROFUNDIDAD, EN MATERIAL TIPO III, MEDIDO EN SECCIONES, CON EQUIPO MECANICO, INCLUYE: COLOCACION DEL MATERIAL A UN COSTADO DE LA EXCAVACION, AFINE DE PLANTILLA Y TALUDES, EQUIPO, MANO DE OBRA, EQUIPO Y HERRAMIENTA, MEDIDO EN TERRENO NATURAL POR SECCION SEGUN PROYECTO.</t>
  </si>
  <si>
    <t>AFINE Y CONFORMACIÓN DE TERRENO NATURAL Y/O EN ÁREA DE CORTES, CON UN ESPESOR DE 20 CM, AL 95% PROCTOR MEDIDO COMPACTO, REALIZADO EN FORMA MECÁNICA ESCARIFICADO Y POSTERIOR COMPACTADO CON RODILLO VIBRATORIO, INCLUYE: SUMINISTRO DE AGUA PARA LOGRAR HUMEDAD OPTIMA, EQUIPO MECÁNICO, PRUEBAS DE COMPACTACIÓN, AFINE, NIVELACIÓN, HERRAMIENTAS Y MANO DE OBRA.</t>
  </si>
  <si>
    <t>FILTRO DE MATERIALES PÉTREOS CONFORMADO CON MATERIAL DE BANCO DE GRANULOMETRÍA DE 3/4" A 1", COMPACTADO AL 90% AASHTO, INCLUYE: MATERIALES, ACARREOS, TENDIDO, CONFORMACIÓN, HUMECTACIÓN, COMPACTACIÓN, BANDEADO, EQUIPO Y HERRAMIENTA.</t>
  </si>
  <si>
    <t>SUMINISTRO Y COLOCACION DE GEOMALLA GEOTEXTIL GEO TECHNOLOGY 200 DE COLOR NEGRO POLIPROPILENO (PP) DE 200 GRS., TENDIDO SOBRE MATERIAL DE PEDRAPLÉN DE UN ANCHO DE 80 A 100 CM, INCLUYE: RECORTES DE GEOTEXTIL, COLOCACIÓN, TENDIDO, ACARREOS DENTRO DE LA OBRA, FIJACIÓN, TRASLAPES DE 80 CMS. LIMPIEZAS, TRABAJO TERMINADO.</t>
  </si>
  <si>
    <t>TERRAPLENES UTILIZANDO MATERIAL DE BANCO TEPETATE, INCLUYE: MATERIAL, TENDIDO, CONFORMACIÓN Y COMPACTACIÓN DE LA CAPA CON ESPESOR DE 30 CM. COMPACTO Y COMPACTADO AL NOVENTA Y CINCO POR CIENTO (95%) AASHTO ESTÁNDAR.</t>
  </si>
  <si>
    <t>BASE HIDRÁULICA DE GRAVA 1 1/2 A FINOS 100% PRODUCTO DE TRITURACION, DE COMPACTADA AL 95% DE SU PVSM, INCLUYE: SUMINISTRO DE MATERIALES, AGUA, MANO DE OBRA, EQUIPO PARA MEZCLADO DE MATERIALES, EXTENDIDO, CONFORMACIÓN, COMPACTACIÓN Y DESPERDICIOS. (N·CMT·4·02·002/16).</t>
  </si>
  <si>
    <t>CARGA MECÁNICA Y ACARREO EN CAMIÓN 1ER. KILÓMETRO, DE MATERIAL PRODUCTO DE EXCAVACIÓN Y/O DEMOLICIÓN, INCLUYE: MANO DE OBRA, EQUIPO Y HERRAMIENTA, MEDIDO EN SECCIÓN DE PROYECTO. (NORMA S. C. T. N-CTR-CAR-1-01-013-00).</t>
  </si>
  <si>
    <t>ACARREO EN CAMIÓN A KILÓMETROS SUBSECUENTES DE MATERIAL PRODUCTO DE EXCAVACIÓN Y/O DEMOLICIÓN, INCLUYE: MANO DE OBRA, EQUIPO Y HERRAMIENTA, MEDIDO EN SECCIÓN DE PROYECTO. (NORMA S. C. T. N-CTR-CAR-1-01-013-00)</t>
  </si>
  <si>
    <t>M3/KM</t>
  </si>
  <si>
    <t>ESTRUCTURA</t>
  </si>
  <si>
    <t>A2.1</t>
  </si>
  <si>
    <t>CIMENTACIÓN</t>
  </si>
  <si>
    <t>EXCAVACION CON EQUIPO MECANICO EN CEPAS O MESETAS, EN MATERIAL TIPO II Y III, DE 0.00 A 2.00 M. DE PROFUNDIDAD, INCLUYE: COLOCACION DEL MATERIAL A UN COSTADO DE LA EXCAVACION, AFINE DE PLANTILLA Y TALUDES, EQUIPO, MANO DE OBRA Y HERRAMIENTA, MEDIDO EN TERRENO NATURAL POR SECCION SEGUN PROYECTO.</t>
  </si>
  <si>
    <t>PLANTILLA DE CONCRETO F'C=100 KG/CM2, TMA=3/4, DE 5.00 CM DE ESPESOR PROMEDIO. INCLUYE: MATERIALES, HERRAMIENTAS, AFINE, NIVELACION, LIMPIEZA, MANO DE OBRA Y ACARREO DE MATERIALES AL SITIO DE SU UTILIZACION.</t>
  </si>
  <si>
    <t>CIMBRA DE MADERA ACABADO COMUN, EN CIMENTACION, INCLUYE: MATERIALES, ACARREOS, CORTES, HABILITADOS, CIMBRADO DESCIMBRADO, MANO DE OBRA, EQUIPO Y HERRAMIENTA.</t>
  </si>
  <si>
    <t>CIMBRA DE MADERA, ACABADO COMÚN, EN MURO DE CONTENCIÓN, CON CIMBRAPLAY DE 16 MM., INCLUYE: DESPERDICIO, HABILITADO, CIMBRADO Y DESCIMBRA, NIVELACIÓN, PLOMEO, MATERIALES, MANO DE OBRA, HERRAMIENTA, ACARREO DEL MATERIAL DENTRO Y FUERA DE LA OBRA.</t>
  </si>
  <si>
    <t>SUMINISTRO Y COLOCACION DE ACERO DE REFUERZO FY=4,200 KG/CM2 (G.E.), CUALQUIER DIAMETRO, INCLUYE: HABILITADO, ARMADO, PRUEBAS DE TENSION, CORTES, DESPERDICIOS, GANCHOS, DOBLECES, TRASLAPES, AMARRES, SILLETAS, SEPARADORES, APOYOS, ALAMBRE RECOCIDO, ACARREO AL LUGAR DE SU UTILIZACION, MANO DE OBRA Y HERRAMIENTA Y TODO LO NECESARIO PARA SU CORRECTA EJECUCION.</t>
  </si>
  <si>
    <t>SUMINISTRO Y COLOCACIÓN DE CONCRETO PREMEZCLADO BOMBEABLE F'C=250 KG/CM2, TMA= 3/4, R.N. EN CIMENTACIÓN. INCLUYE: MATERIALES, BOMBEO, TENDIDO, RASTREADO, VIBRADO, NIVELACIÓN, LIMPIEZA, PRUEBAS DE RESISTENCIA, CURADO CON CURACRETO, DESPERDICIO, MANO DE OBRA, EQUIPO, HERRAMIENTA.</t>
  </si>
  <si>
    <t>IMPERMEABILIZACIÓN DE CIMENTACIÓN (DALAS, ZAPATAS, MUROS, ETC.), CON VAPORTITE 550 A 2 MANOS, INCLUYE: MANO DE OBRA, MATERIAL, HERRAMIENTA, DESPERDICIOS, ACARREO DEL MATERIAL AL SITIO DE UTILIZACIÓN.</t>
  </si>
  <si>
    <t>A2.2</t>
  </si>
  <si>
    <t>MUROS DE MAMPOSTERÍA</t>
  </si>
  <si>
    <t>DALA DL-0 DE CONCRETO HECHO EN OBRA F'C=250 KG/CM2, T.M.A.=3/4", CON SECCIÓN DE 15 X 20 CMS., ARMADA CON 4 VARILLAS DEL # 3 Y ESTRIBOS DEL NO. 3 @ 20 CMS., INCLUYE: ARMADO, AMARRES, COLADO, CURADO, VIBRADO, CIMBRA COMÚN, DESCIMBRA, TRASLAPES, CRUCES DE VARILLAS CON ELEMENTOS TRANSVERSALES, CORTES, DESPERDICIOS, MANO DE OBRA, HERRAMIENTA Y ACARREO DE MATERIALES AL SITIO DE SU UTILIZACIÓN, A CUALQUIER ALTURA.</t>
  </si>
  <si>
    <t>DALA D-1 DE CONCRETO HECHO EN OBRA F'C=250 KG/CM2, T.M.A.=3/4", CON SECCIÓN DE 20 X 20 CMS, ARMADA CON 4 VARILLAS DEL # 3 Y ESTRIBOS DEL NO. 3 @ 20 CMS., INCLUYE: ARMADO, AMARRES, COLADO, CURADO, VIBRADO, CIMBRA COMÚN, DESCIMBRADO, TRASLAPES, CRUCES DE VARILLAS CON ELEMENTOS TRANSVERSALES, CORTES, DESPERDICIOS, MANO DE OBRA, HERRAMIENTA Y ACARREO DE MATERIALES AL SITIO DE SU UTILIZACIÓN, A CUALQUIER ALTURA.</t>
  </si>
  <si>
    <t>ANCLAJE DE CASTILLO EN CIMENTACION 40 X 40 X 40 CMS., ARMADO CON 4 VARILLAS DEL #4 (1/2") Y ESTRIBOS DEL #3 A CADA 15 CMS., INCLUYE: ARMADO, DESPERDICIOS, TRASLAPES, CRUCES DE VARILLAS CON ELEMENTOS TRANSVERSALES, MANO DE OBRA, HERRAMIENTA Y ACARREO DE MATERIALES AL SITIO DE SU UTILIZACION.</t>
  </si>
  <si>
    <t xml:space="preserve">ANCLAJE EPÓXICO DE DALAS A ESTRUCTURA DE CONCRETO EXISTENTE  A BASE DE FESTER CF 1000 O SIMILAR, INCLUYE: PERFORACIÓN DE 1/2" PARA ANCLAJE DE VARILLA DE 3/8" CON ROTOMARTILLO, CONSIDERANDO 10 CM ANCLADO EN LA LOSA Y DESARROLLO DE 10 CM PARA TRASLAPES, MATERIALES, MANO DE OBRA, EQUIPO, HERRAMIENTA, LIMPIEZA, DESPERDICIOS, ACARREOS. </t>
  </si>
  <si>
    <t xml:space="preserve">ANCLAJE EPÓXICO DE CASTILLOS A ESTRUCTURA DE CONCRETO EXISTENTE  A BASE DE FESTER CF 1000 O SIMILAR, INCLUYE: PERFORACIÓN DE 1/2" PARA ANCLAJE DE VARILLA DE 3/8" CON ROTOMARTILLO, CONSIDERANDO 10 CM ANCLADO EN LA LOSA Y DESARROLLO DE 70 CM PARA TRASLAPES, MATERIALES, MANO DE OBRA, EQUIPO, HERRAMIENTA, LIMPIEZA, DESPERDICIOS, ACARREOS. </t>
  </si>
  <si>
    <t>CASTILLO DE CONCRETO K-0 F'C=200 KG/CM2, T.M.A.=3/4", CON SECCIÓN DE 15 X 20 CM, PARA MURO, ARMADA CON 4 VARILLAS DEL # 3 EN CADA ESQUINA, Y ESTRIBOS DEL NO. 3 @ 15 CM, INCLUYE: ARMADO, COLADO, CURADO, VIBRADO, CIMBRA COMÚN, DESCIMBRA, DESPERDICIOS, TRASLAPES, ESCUADRAS, CRUCE DE VARILLAS CON ELEMENTOS TRANSVERSALES, ANDAMIOS, MANO DE OBRA, HERRAMIENTA Y ACARREO DE MATERIALES AL SITIO DE SU UTILIZACIÓN. A CUALQUIER ALTURA.</t>
  </si>
  <si>
    <t>CASTILLO DE CONCRETO K-1 F'C=200 KG/CM2, T.M.A.=3/4", CON SECCIÓN DE 20 X 20 CM, PARA MURO, ARMADA CON 4 VARILLAS DEL # 4 EN CADA ESQUINA, Y ESTRIBOS DEL NO. 3 @ 15 CM, INCLUYE: ARMADO, COLADO, CURADO, VIBRADO, CIMBRA COMÚN, DESCIMBRA, DESPERDICIOS, TRASLAPES, ESCUADRAS, CRUCE DE VARILLAS CON ELEMENTOS TRANSVERSALES, ANDAMIOS, MANO DE OBRA, HERRAMIENTA Y ACARREO DE MATERIALES AL SITIO DE SU UTILIZACIÓN. A CUALQUIER ALTURA.</t>
  </si>
  <si>
    <t>CASTILLO DE CONCRETO K-2 F'C=200 KG/CM2, T.M.A.=3/4", CON SECCIÓN DE 20 X 45 CM, PARA MURO, ARMADA CON 4 VARILLAS DEL # 4 Y 4 VARILLAS DEL # 3 EN CADA ESQUINA, 2 VARILLAS DEL # 4 EN CADA CARA LARGA, ESTRIBOS DEL NO. 3 @ 15 CM Y GRAPA DEL # 3 @ 15CM., INCLUYE: ARMADO, COLADO, CURADO, VIBRADO, CIMBRA COMÚN, DESCIMBRA, DESPERDICIOS, TRASLAPES, ESCUADRAS, CRUCE DE VARILLAS CON ELEMENTOS TRANSVERSALES, ANDAMIOS, MANO DE OBRA, HERRAMIENTA Y ACARREO DE MATERIALES AL SITIO DE SU UTILIZACIÓN. A CUALQUIER ALTURA.</t>
  </si>
  <si>
    <t>MURO TIPO TEZÓN DE 28 CM DE ESPESOR, DE TABICÓN SOLIDO 11 X 14 X 28 CM, ASENTADO CON MEZCLA CEMENTO ARENA 1:4 ACABADO COMÚN, INCLUYE: MATERIALES, MANO DE OBRA, ACARREOS DE MATERIALES A SITIO DE UTILIZACIÓN, EQUIPO Y HERRAMIENTA.</t>
  </si>
  <si>
    <t>MURO DE TABIQUE DE LAMA, DE 14 CM DE ESPESOR PROMEDIO, A SOGA, CON TABIQUE DE LAMA 7 X 14 X 28 CM, ACABADO COMÚN, ASENTADO CON MORTERO CEMENTO-ARENA EN PROPORCIÓN 1:3, EN CUALQUIER NIVEL, INCLUYE: TRAZO, NIVELACIÓN, PLOMEO, ANDAMIOS, DESPERDICIOS, MANO DE OBRA, LIMPIEZA Y ACARREO DE MATERIALES AL SITIO DE SU UTILIZACIÓN.</t>
  </si>
  <si>
    <t>A2.3</t>
  </si>
  <si>
    <t>COLUMNAS</t>
  </si>
  <si>
    <t>CIMBRA DE MADERA CON ACABADO APARENTE EN COLUMNAS DE HASTA 50 CM X 50 CM CON BASE DE CIMBRA FILM FACE 19 MM HASTA UNA ALTURA DE 4.1M , CON REFUERZOS HORIZONTALES DE POLINES DE 4" X 4" Y BARROTES DE 4" X 2", INTERCALADOS CADA 20 CM, CON CHAFLANES EN CADA ESQUINA, REFUERZO VERTICALES DE POLÍN 4" X 4" EN CADA UNA DE LAS ESQUINAS DE LA CIMBRA, DUELA DE 5 CM DE ESPESOR HASTA UNA ALTURA DE 4.1M, POLÍNES VERTICALES PARA REFUERZO DE CIMBRA Y AMARRES DE ALAMBRON EN DÓNDE SE REQUIERA. INCLUYE: HABILITADO DE BARROTES, POLINES, CHAFLANES, DUEÑAS, CIMBRA FILM FACE 19 MM, DESCIMBRA, HERRAMIENTAS, LIMPIEZA, MANO DE OBRA Y ACARREO</t>
  </si>
  <si>
    <t>SUMINISTRO Y COLOCACIÓN DE CONCRETO PREMEZCLADO BOMBEABLE F'C=250 KG/CM2, T.M.A.= 3/4, R.N. EN ESTRUCTURAS. INCLUYE: BOMBEO, TENDIDO, RASTREADO, VIBRADO, NIVELACIÓN, HERRAMIENTAS, LIMPIEZA, PRUEBAS DE RESISTENCIA, CURADO CON CURACRETO, DESPERDICIO Y MANO DE OBRA.</t>
  </si>
  <si>
    <t>A2.4</t>
  </si>
  <si>
    <t>CUBIERTA</t>
  </si>
  <si>
    <t>CIMBRA ACABADO COMUN EN LOSAS A BASE DE CHAROLA DE LAMINA, DE 0.00 A 4.50 MTS DE ALTURA.  INCLUYE: ANDAMIOS, MATERIALES, ACARREOS, CORTES, DESPERDICIOS, HABILITADO, CIMBRADO, DESCIMBRADO, MANO DE OBRA, EQUIPO,HERRAMIENTA Y TODO LO NECESARIO PARA SU CORRECTA EJECUCIÓN.</t>
  </si>
  <si>
    <t>CIMBRA EN TRABES ACABADO APARENTE UTILIZANDO CIMBRAPLAY DE 19 MM, DE 0.00 A 4.50 MTS DE ALTURA. INCLUYE: PUNTALES METALICOS, ANDAMIOS, MATERIALES, ACARREOS, CORTES, DESPERDICIOS, HABILITADO, CIMBRADO, DESCIMBRADO, MANO DE OBRA, EQUIPO,HERRAMIENTA Y TODO LO NECESARIO PARA SU CORRECTA EJECUCIÓN.</t>
  </si>
  <si>
    <t>CIMBRA DE MADERA CON ACABADO COMÚN EN PERALTES EN FRONTERA DE LOSAS HASTA 35 CM., DE ALTURA., INCLUYE: CIMBRADO, HERRAMIENTAS, DESCIMBRADO, LIMPIEZA, MATERIAL Y MANO DE OBRA.</t>
  </si>
  <si>
    <t>MALLA ELECTROSOLDADA 6X6-10/10 COMO REFUERZO EN LOSAS DE CONCRETO, INCLUYE: HABILITADO, DESPERDICIOS, TRASLAPES, MATERIAL DE FIJACIÓN, ANDAMIOS, HERRAMIENTA Y ACARREO DEL MATERIAL AL SITIO DE SU COLOCACIÓN.</t>
  </si>
  <si>
    <t>SUMINISTRO Y COLOCACIÓN DE CASETÓN POLIESTIRENO PARA ALIGERAMIENTO DE LOSAS CUALQUIER MEDIDA (DENSIDAD 10), INCLUYE: MATERIALES, ELEVACIONES, MATERIAL PARA SOPORTE Y/O ANCLAJE, MANO DE OBRA Y HERRAMIENTA.</t>
  </si>
  <si>
    <t>ALBAÑILERÍAS</t>
  </si>
  <si>
    <t>FIRME DE 10 CM ACABADO COMÚN, DE CONCRETO F'C= 150 KG/CM2 HECHO EN OBRA, INCLUYE: SUMINISTRO DE MATERIALES, ACARREOS, NIVELACIÓN, CIMBRADO DE FRONTERAS, MANO DE OBRA, EQUIPO Y HERRAMIENTA.</t>
  </si>
  <si>
    <t>MALLA ELECTROSOLDADA 6X6-10/10 COMO REFUERZO EN PISOS DE CONCRETO, INCLUYE: HABILITADO, DESPERDICIOS, TRASLAPES, MATERIAL DE FIJACIÓN, ANDAMIOS, HERRAMIENTA Y ACARREO DEL MATERIAL AL SITIO DE SU COLOCACIÓN.</t>
  </si>
  <si>
    <t>APLANADO EN MURO, TERMINADO APALILLADO FINO O PULIDO, CON MORTERO CEMENTO-ARENA DE RÍO EN PROP 1:3 , DE 2 CM DE ESPESOR, INCLUYE:  ZARPEO DE MUROS,SUMINISTRO, ELABORACIÓN, MATERIALES, DESPERDICIOS, ANDAMIOS, PLOMEO, NIVELADO , REMATES, LIMPIEZA DEL ÁREA DE TRABAJO, ACARREO, MANO DE OBRA, HERRAMIENTA Y EQUIPO.</t>
  </si>
  <si>
    <t>BOQUILLA DE 15 A 20 CM DE ANCHO, CON MORTERO CEMENTO ARENA PROPORCIÓN 1:3, TERMINADO PULIDO, EN APERTURA DE VANOS DE PUERTAS Y VENTANAS. INCLUYE: SUMINISTRO, PULIDO, MANO DE OBRA, HERRAMIENTA Y EQUIPO.</t>
  </si>
  <si>
    <t>FILETES Y BOLEADOS, HECHOS CON MORTERO CEMENTO-CAL-ARENA EN PROPORCIÓN 1:2:6, INCLUYE: DESPERDICIOS, ANDAMIOS Y ACARREO DE MATERIALES AL SITIO DE SU UTILIZACIÓN, A CUALQUIER NIVEL, MATERIAL, MANO DE OBRA, HERRAMIENTA, EQUIPO Y TODO LO NECESARIO PARA SU CORRECTA EJECUCIÓN.</t>
  </si>
  <si>
    <t>SUMINISTRO E INSTALACIÓN DE CELOTEX DE 1/2" DE ESP., PARA JUNTA DE DILATACIÓN. INCLUYE: ACARREOS, ELEVACIONES HASTA 4.5M, MATERIALES, CORTES, DESPERDICIOS, MANO DE OBRA Y HERRAMIENTA</t>
  </si>
  <si>
    <t>ENTORTADO DE JALCRETO BOMBEABLE  F´C= 150kG/CM2, DE 10 CM. DE ESPESOR PROMEDIO, PARA NIVELAR EL  ENTREPISO, ACABADO APALILLADO, PARA RECIBIR PISO  INCLUYE: MATERIALES, BOMBA, NIVELACION, ELEVACIONES, DESPERDICIOS, HERRAMIENTAS, LIMPIEZA, MANO DE OBRA Y ACARREOS DE MATERIALES A LUGAR DE SU COLOCACION. EN CUALQUIER NIVEL.</t>
  </si>
  <si>
    <t>SUMINISTRO E INSTALACIÓN DE LADRILLO DE AZOTEA CON MEDIDAS  DE 17 X 17 CMS ASENTADO CON MORTERO CEMENTO-ARENA 1:4, INCLUYE:  MATERIALES, ACARREOS, ELEVACIÓN, CORTES, DESPERDICIOS, TRASLAPES, MANO DE OBRA. EQUIPO Y HERRAMIENTA.</t>
  </si>
  <si>
    <t>SUMINISTRO E INSTALACIÓN  DE ZAVALETA CON LADRILLO DE AZOTEA 17 X 17 CM,  ASENTADO CON MORTERO CEMENTO-ARENA 1:4, INCLUYE:  MATERIALES, ACARREOS, ELEVACIÓN, CORTES, DESPERDICIOS, TRASLAPES, MANO DE OBRA. EQUIPO Y HERRAMIENTA</t>
  </si>
  <si>
    <t>LECHADA SOBRE LADRILLO DE AZOTEA CON SISTEMA A BASE DE POLVO ARENA RIO-CEMENTO BLANCO-SELLADOR EN PROPORCION DE 3:4:1. INCLUYE: PREPARACION DE LA SUPERFICIE, ACARREOS, MATERIAL Y MANO DE OBRA.</t>
  </si>
  <si>
    <t>FORJADO DE PRETIL EN AZOTEA HECHO CON MURO DE SOGA A BASE DE LADRILLO ROJO DE LAMA DE 7X14X28 CM DE 14 CM DE ESPESOR, ASENTADO CON MORTERO CEMENTO GRIS-ARENA DE RIO PROP. 1:4 JUNTAS DE  1.5 CM, A CUALQUIER NIVEL, INCLUYE: SUMINISTROS, ACARREOS, ELEVACIONES, DESPERDICIOS, RECORTES, NIVELACIÓN, PLOMEO, ANDAMIAJE, MATERIALES, MANO DE OBRA, HERRAMIENTA MENOR  Y TODO LO NECESARIO PARA SU CORRECTA EJECUCIÓN.</t>
  </si>
  <si>
    <t>APLANADO INTERIOR DE PRETILES CON MORTERO CEMENTO-CAL-ARENA DE RIO EN PROP. 1:2:6 DE 2 CM. DE ESPESOR PROMEDIO, A PLOMO Y REGLA, ACABADO APALILLADO FINO, INCLUYE: ZARPEO DE MUROS, MATERIALES, DESPERDICIOS, HERRAMIENTAS, PLOMEO, NIVELACIÓN, REMATES, LIMPIEZA DEL ÁREA DE TRABAJO Y ACARREO DE MATERIALES AL SITIO DE SU UTILIZACIÓN. A CUALQUIER NIVEL.</t>
  </si>
  <si>
    <t>PASOS EN LA LOSAS Y MUROS DE CONCRETO, SIMPLE Y REFORZADO, MUROS DE MAMPOSTERÍA, BLOCK, LADRILLO, A CUALQUIER ALTURA PARA PASO DE INSTALACIONES HIDROSANITARIAS, ELÉCTRICAS, GAS, ETCÉTERA, PARA TUBERÍAS DE HASTA 20 CM DE DIÁMETRO, INCLUYE: TRAZO, DEMOLICIÓN, RESANE CON MORTERO CEMENTO-ARENA DE RÍO EN PROPORCIÓN 1:4, PERFILADO, MANO DE OBRA, ANDAMIOS, HERRAMIENTA, ACARREOS, LIMPIEZA DEL LUGAR ASÍ COMO CUALQUIER OTRO ELEMENTO PARA SU CORRECTA EJECUCIÓN.</t>
  </si>
  <si>
    <t>SUMINISTRO Y COLOCACIÓN DE MEMBRANA DE PLÁSTICO NEGRO (LDPE) CALIBRE 600, EN CIMENTACIÓN, INCLUYE: TRAZO, CORTES, DESPERDICIOS, ACARREOS, MANO DE OBRA, FIJACIÓN Y TODO LO NECESARIO PARA SU CORRECTA INSTALACIÓN.</t>
  </si>
  <si>
    <t>IMPERMEABILIZACIÓN</t>
  </si>
  <si>
    <t>IMPERMEABILIZACION DE LOSAS, A BASE DE MEMBRANA PREFABRICADA, MCA. IMPERQUIMIA O SIMILAR, UNIPLAS AERO PLUS SBS, ALTO DESEMPEÑO CON VENTILACION ANTIABOLSAMIENTOS, FABRICADA A BASE DE ASFALTOS MODIFICADOS CON POLIMEROS SINTETICOS SBS (ESTIRENO BUTADIENO ESTIRENO) REFORZADA CON MALLA POLIESTER DE ALTA RESISTENCIA, ACABADO APARENTE A BASE DE GRAVILLA ESMALTADA A FUEGO, 4.5 MM DE ESPESOR TOTAL, COLOR BLANCO, GARANTIA POR ESCRITO DE 10 AÑOS, POR LA EMPRESA CONTRATISTA., INCLUYE: LIMPIEZA Y PREPARACION DE LA SUPERFICIE, APLICACION DE PRIMER IMPERCOAT PRIMARIO SL, PARA ANCLAJE Y TAPAPORO DE LA SUPERFICIE, SELLADO DE FISURAS Y GRIETAS A BASE DE CEMENTO PLASTICO BITUMINOSO IMPERCOAT CEMENTO SBS, SUMINISTRO Y COLOCACION DE MEMBRANA POR MEDIO DE TERMOFUSION A BASE DE FUEGO DE SOPLETE DE GAS BUTANO, HACIENDO TRASLAPES MINIMOS DE 0.10 MTS. EN AMBOS SENTIDOS, SELLADO DE ORILLAS, REMATES Y TRASLAPES, MATERIALES MENORES Y DE CONSUMO, CORTES, DESPERDICIOS, LIMPIEZA GENERAL, HERRAMIENTAS, MANO DE OBRA ESPECIALIZADA Y ACARREOS AL SITIO DE SU COLOCACION.</t>
  </si>
  <si>
    <t>INSTALACIÓN HIDROSANITARIA</t>
  </si>
  <si>
    <t>A5.1</t>
  </si>
  <si>
    <t>DRENAJE SANITARIO</t>
  </si>
  <si>
    <t>TRAZO Y NIVELACIÓN, CON MEDIOS TOPOGRÁFICOS, DE LÍNEA DE TUBERÍA. INCLUYE; MANO DE OBRA, EQUIPO, HERRAMIENTA Y TODO LO NECESARIO PARA SU CORRECTA EJECUCIÓN</t>
  </si>
  <si>
    <t>RELLENO ACOSTILLADO EN CEPAS O MESETAS CON MATERIAL DE BANCO COMPACTADO AL 90% MÍNIMO DE SU P.V.S.M. EN CAPAS NO MAYORES DE 20 CM, INCLUYE: INCORPORACIÓN DE AGUA NECESARIA, COMPACTACIÓN CON PISÓN, MANO DE OBRA, HERRAMIENTAS Y ACARREOS.</t>
  </si>
  <si>
    <t>SALIDA SANITARIA, DE MUEBLES DE BAÑO, COCINA, A BASE DE TUBERÍA PVC SANITARIO DE 6", 4" Y 2", A CONEXIÓN CON RED SANITARIA PRINCIPAL. INCLUYE: SUMINISTRO, TENDIDO DE TUBERÍA, CODOS DE 90° Y 45°, CRUZ, TEE, YEE; COPLES, PEGAMENTO PVC ALTA PRESIÓN, PRUEBAS, TENDIDO, CORTES, DESPERDICIOS,MANO DE OBRA, HERRAMIENTA Y EQUIPO.</t>
  </si>
  <si>
    <t>SUMINISTRO E INSTALACIÓN DE TUBERÍA PVC DE 2" (51MM) DE DIÁMETRO, CON NORMA MEXICANA NMX-E-199/1. INCLUYE: HERRAMIENTA, MANO DE OBRA, CONEXIONES, ACCESORIOS, EQUIPO Y TODO LO NECESARIO PARA SU CORRECTA EJECUCIÓN.</t>
  </si>
  <si>
    <t>SUMINISTRO E INSTALACIÓN DE TUBERÍA PVC DE 4" (100MM) DE DIÁMETRO, CON NORMA MEXICANA NMX-E-199/1. INCLUYE: HERRAMIENTA, MANO DE OBRA, CONEXIONES, ACCESORIOS, EQUIPO Y TODO LO NECESARIO PARA SU CORRECTA EJECUCIÓN.</t>
  </si>
  <si>
    <t>SUMINISTRO E INSTALACIÓN DE TUBERÍA PVC SANITARIO S25 DE 6”. INCLUYE: SUMINISTRO, TENDIDO, CORTES, DESPERDICIOS, PEGAMENTO PVC, MANO DE OBRA, HERRAMIENTA Y EQUIPO.</t>
  </si>
  <si>
    <t>SUMINISTRO E INSTALACION DE CODO PVC CEMENTAR SANITARIO DE 2"X 45°, INCLUYE: MATERIALES, PEGAMENTO PVC, MANO DE OBRA, HERRAMIENTA Y EQUIPO.</t>
  </si>
  <si>
    <t>SUMINISTRO E INSTALACION DE CODO PVC CEMENTAR SANITARIO DE 2"X 90°, INCLUYE: MATERIALES, PEGAMENTO PVC, MANO DE OBRA, HERRAMIENTA Y EQUIPO.</t>
  </si>
  <si>
    <t>SUMINISTRO E INSTALACION DE CODO PVC CEMENTAR, SANITARIO DE 4"X 45°. INCLUYE: MATERIALES, PEGAMENTO PVC, MANO DE OBRA, HERRAMIENTA Y EQUIPO.</t>
  </si>
  <si>
    <t>SUMINISTRO E INSTALACION DE CODO PVC CEMENTAR, SANITARIO DE 4"X 90°. INCLUYE:MATERIALES, PEGAMENTO PVC, MANO DE OBRA, HERRAMIENTA Y EQUIPO.</t>
  </si>
  <si>
    <t>SUMINISTRO E INSTALACION DE TEE PVC CEMENTAR SANITARIO DE 2". INCLUYE: MATERIALES, PEGAMENTO PVC, MANO DE OBRA, HERRAMIENTA Y EQUIPO.</t>
  </si>
  <si>
    <t>SUMINISTRO E INSTALACION DE TEE PVC CEMENTAR SANITARIO DE 4". INCLUYE: MATERIALES, PEGAMENTO PVC, MANO DE OBRA, HERRAMIENTA Y EQUIPO.</t>
  </si>
  <si>
    <t>SUMINISTRO E INSTALACIÓN DE YEE PVC CONEXIÓN CEMENTAR, SANITARIO DE 2"X2". INCLUYE:MATERIALES, MANO DE OBRA, HERRAMIENTA Y EQUIPO.</t>
  </si>
  <si>
    <t>SUMINISTRO E INSTALACIÓN DE YEE PVC CONEXIÓN CEMENTAR, SANITARIO DE 4"X2". INCLUYE:  MATERIALES, MANO DE OBRA, HERRAMIENTA Y EQUIPO.</t>
  </si>
  <si>
    <t>SUMINISTRO E INSTALACIÓN DE YEE PVC CONEXIÓN CEMENTAR, SANITARIO DE 4"X4". INCLUYE:  MATERIALES, MANO DE OBRA, HERRAMIENTA Y EQUIPO.</t>
  </si>
  <si>
    <t>SUMINISTRO E INSTALACIÓN DE  YEE PVC CONEXIÓN CEMENTAR, SANITARIO DE 6"X4". INCLUYE: SUMINISTRO, INSTALACIÓN, MATERIALES, MANO DE OBRA, HERRAMIENTA Y EQUIPO.</t>
  </si>
  <si>
    <t>SUMINISTRO E INSTALACIÓN CONEXIÓN TIPO "REDUCCIÓN" DE PVC SANITARIO DE 4" A 2” DE DIÁMETRO PARA DRENAJE, INCLUYE: PEGAMENTO, MATERIAL, MATERIALES MENORES, FLETES Y ACARREO DE LOS MATERIALES AL SITIO DE SU INSTALACIÓN Y PRUEBAS (DE ACUERDO A  PLANOS DE PROYECTO).</t>
  </si>
  <si>
    <t>FABRICACIÓN DE POZO DE VISITA COMÚN DE HASTA 1.50 M DE PROFUNDIDAD LIBRE. CON PLANTILLA DE PIEDRA BRAZA DE 40 CMS DE ESPESOR Y MURO A TEZON DE BLOCK 11 X 14 X 28 CMS ASENTADOS CON MORTERO CEMENTO-ARENA DE RIO 1:3, APLANADO INTERIOR PULIDO CON MORTERO CEMENTO ARENA ARENA DE RIO 1:3, INCLUYE: FORJADO DE MEDIAS CAÑAS Y BANCOS, ESCALONES DE ACERO, BROCAL, SUMINISTRO DE MATERIALES,  EXCAVACIONES, RELLENOS ACARREOS, HABILITADO, NIVELACIÓN, CORTES, DESPERDICIOS, MANO DE OBRA, HERRAMIENTA Y EQUIPO.</t>
  </si>
  <si>
    <t>REGISTRO SANITARIO DE 0.80 X 0.80 X 1.00 M, CON MURO DE LADRILLO DE LAMA DE 5.5 X 11.0 X 22.0 CM, ASENTADO CON MORTERO CEMENTO-ARENA 1:3, APLANADO CON MORTERO CEMENTO-ARENA DE RIO 1:3, INCLUYE: TRAZO, EXCAVACIONES, NIVELACION, RELLENO CON MATERIAL PRODUCTO DE EXCAVACION, RETIRO DE MATERIAL EXCEDENTE FUERA DE LA OBRA, TAPA DE  CONCRETO F'C=200 KG/CM2, MARCO Y CONTRAMARCO DE ANGULO DE 1 1/2" X 1/8", MATERIALES, DESPERDICIOS, HERRAMIENTAS, MANO DE OBRA, LIMPIEZA, RETIRO DE MATERIAL PRODUCTO DE EXCAVACION FUERA DE LA OBRA Y ACARREO DE MATERIALES AL SITIO DE SU UTILIZACION.</t>
  </si>
  <si>
    <t>A5.2</t>
  </si>
  <si>
    <t>SUMINISTRO E INSTALACIÓN DE TUBERÍA DE POLIPROPILENO COPOLÍMERO RANDOM (TUBOPLUS O SIMILAR) DE 2 1/2" (64MM)DE DIÁMETRO, CON NORMA NMX-E-226/2 CNCP. INCLUYE: HERRAMIENTAS, CONEXIONES, EQUIPO, MANO DE OBRA Y TODO LO NECESARIO PARA SU CORRECTA EJECUCIÓN.</t>
  </si>
  <si>
    <t>SUMINISTRO E INSTALACIÓN DE TUBERÍA DE POLIPROPILENO COPOLÍMERO RANDOM (TUBOPLUS O SIMILAR) DE 2" (51MM)DE DIÁMETRO, CON NORMA NMX-E-226/2 CNCP. INCLUYE: HERRAMIENTAS, CONEXIONES, EQUIPO, MANO DE OBRA Y TODO LO NECESARIO PARA SU CORRECTA EJECUCIÓN.</t>
  </si>
  <si>
    <t>COLGANTEADA EN BÓVEDA HASTA 4 METROS DE ALTURA PARA INSTALACIONES HIDRAULICAS O ELECTRICAS. INCLUYE: 2 VARILLA ROSCADA DE Ø 3/8" DE 1 METRO @ 0.72 M EN BÓVEDA CON TAQUETE DE Ø 5/8”, 0.40 METROS DE UNCANAL 4X2, ANDAMIOS, ESCALERAS, MATERIALES MENORES Y DE CONSUMO, PRUEBAS, HERRAMIENTAS, MANO DE OBRA Y ACARREO DE MATERIALES AL SITIO DE SU COLOCACIÓN.</t>
  </si>
  <si>
    <t>SALIDA PARA CONTACTO EN MURO CON UN DESARROLLO DE 6 METROS PROMEDIO, INCLUYE: 4.20 METROS DE TUBO FIERRO GALVANIZADO AJUSTE DE 1/2 Y 2.10 METROS DE TUBO FIERRO GALVANIZADO AJUSTE DE 3/4, 12.60 METROS DE CABLE DE COBRE THHW-LS CALIBRE 10 AWG, 6.30 METROS DE CABLE DE COBRE THHW-LS CALIBRE 12 AWG VERDE TIERRA FISICA, 2 CAJA CUADRADA GALVANIZADA DE 1/2-3/4", 1 TAPA CUADRADA GALVANIZADA 3/4, 1 TAPA REALZADA DE 3/4, 4 PIJAS GALVANIZADAS DE 8X1/2, 2 CONECTORES FOGA AJUSTE DE 1/2, 1 CONECTOR FOGA AJUSTE DE 3/4,1 COPLE FOGA AJUSTE DE 1/2, SOPORTADA A CADA 1.50 METROS CON: 3 ABRAZADERAS TIPO CLIP DE 1/2, 1 ABRAZADERA TIPO CLIP DE 3/4, 14 TUERCAS GALVANIZADAS DE 1/4, 6 PERNO 1/4, 6 FULMINANTE CALIBRE 27 ROJO, 4 COPLE HEXAGONAL 1/4, 3.60 METROS DE VARILLA ROSCADA 1/4, 1 ZAPATA CALIBRE 10-12 PARA TIERRA, 6 CAPUCHONES CALIBRE 10-12 AWG. ACARREOS, CINTA AISLANTE PARA CABLEADO Y DESPERDICIO, MATERIALES, MANO DE OBRA, EQUIPO Y HERRAMIENTA PARA SU CORRECTA EJECUCION.</t>
  </si>
  <si>
    <t>SUMINISTRO Y COLOCACIÓN DE CONTACTO DÚPLEX 2P+T COLOR BLANCO LEVITON GRADO COMERCIAL MOD. CR20-W, 20A-125V, Y PLACA DE NYLON DUPLEX MARCA LEVITON MOD. 80703-W. INCLUYE: MATERIALES, MANO DE OBRA, ACARREOS, ACCESORIOS DE FIJACIÓN, CONEXIÓN, PRUEBAS, HERRAMIENTA, Y TODO LO NECESARIO PARA SU CORRECTA INSTALACIÓN.</t>
  </si>
  <si>
    <t>SUMINISTRO Y COLOCACIÓN DE CONTACTO REGULADO DÚPLEX CON TIERRA AISLADA COLOR NARANJA MARCA LEVITON PLUS+PRO MOD. 5362-IGS, 20A-125V, Y PLACA DE NYLON DUPLEX MARCA LEVITON MOD. 80703-IG. INCLUYE: MATERIALES, MANO DE OBRA, ACARREOS, ACCESORIOS DE FIJACIÓN, CONEXIÓN, PRUEBAS, HERRAMIENTA, Y TODO LO NECESARIO PARA SU CORRECTA INSTALACIÓN.</t>
  </si>
  <si>
    <t>SUMINISTRO Y COLOCACIÓN DE CONTACTO DÚPLEX GFCI FALLA A TIERRA COLOR BLANCO CON PLACA MARCA LEVITON MOD. GFNT2-W, 20A-125V, INCLUYE: MATERIALES, MANO DE OBRA, ACARREOS, ACCESORIOS DE FIJACIÓN, CONEXIÓN, PRUEBAS, HERRAMIENTA, Y TODO LO NECESARIO PARA SU CORRECTA INSTALACIÓN.</t>
  </si>
  <si>
    <t>SUMINISTRO Y COLOCACIÓN DE CONTACTO DUPLEX POLARIZADO, CON CONEXION A TIERRA, 20A, 125VCA, 2P, 3H, GRADO HOSPITAL, CARGA EXTRA PESADA, MARCA LEVITON 8300-W, PLACA DE NYLON MARCA LEVITON 80703-W, COLOR BLANCO; INCLUYE: MATERIALES, MANO DE OBRA, ACARREOS, ACCESORIOS DE FIJACIÓN, CONEXIÓN, PRUEBAS, HERRAMIENTA, Y TODO LO NECESARIO PARA SU CORRECTA INSTALACIÓN.</t>
  </si>
  <si>
    <t>SUMINISTRO Y COLOCACIÓN DE CONTACTO DUPLEX POLARIZADO, CON CONEXION A TIERRA, 20A, 125VCA, 2P, 3H, GRADO HOSPITAL, CARGA EXTRA PESADA, MARCA LEVITON 8300-R, PLACA DE NYLON MARCA LEVITON 80703-R, COLOR ROJO; INCLUYE: MATERIALES, MANO DE OBRA, ACARREOS, ACCESORIOS DE FIJACIÓN, CONEXIÓN, PRUEBAS, HERRAMIENTA, Y TODO LO NECESARIO PARA SU CORRECTA INSTALACIÓN.</t>
  </si>
  <si>
    <t>SALIDA PARA APAGADOR SENCILLO CON UN DESARROLLO DE 6 METROS PROMEDIO, INCLUYE: 6.30 METROS DE TUBO FOGA AJUSTE DE 1/2, 18.90 METROS DE CABLE DE COBRE THHW-LS CALIBRE 12 AWG, 6.30 METROS DE CABLE DE COBRE DESNUDO CALIBRE 14 AWG, 1 CAJA CUADRADA FOGA 1/2-3/4", 1 TAPA REALZADA FOGA 3/4, 2 CONECTOR FOGA AJUSTE 1/2, 1 COPLE FOGA AJUSTE 1/2, SOPORTADA A CADA 1.50 METROS CON: 4 ABRAZADERAS TIPO CLIP DE 1/2, 14 TUERCAS GALVANIZADAS DE 1/4, 6 PERNO 1/4, 6 FULMINANTE CALIBRE 27 ROJO, 6 COPLE HEXAGONAL 1/4, 3.60 METROS DE VARILLA ROSCADA 1/4, 1 ZAPATA CALIBRE 10-12 PARA TIERRA, 3 CAPUCHONES CALIBRE 10-12 AWG, ACARREOS, CINTA AISLANTE PARA CABLEADO Y DESPERDICIO, MATERIALES, MANO DE OBRA, EQUIPO Y HERRAMIENTA PARA SU CORRECTA EJECUCION.</t>
  </si>
  <si>
    <t>SALIDA PARA LUMINARIA EN LOSA DESARROLLO DE 6 METROS PROMEDIO, INCLUYE: 4.20 METROS DE TUBO FO.GA AJUSTE DE 1/2, 2.10 METROS DE TUBO FOGA AJUSTE 3/4, 15.60 METROS DE CABLE DE COBRE THHW-LS CALIBRE 12 AWG, 6.60 METROS DE CABLE DE COBRE DESNUDO CALIBRE 14 AWG, 1 CAJA CUADRADA FOGA 1/2-3/4", 1 TAPA CUADRADA FOGA 3/4, 3 CONECTOR FOGA AJUSTE 1/2, 1 CONECTOR FO.GA AJUSTE 3/4, 1 COPLE FO.GA AJUSTE 1/2, SOPORTADA A CADA 1.50 METROS CON: 3 ABRAZADERAS TIPO CLIP DE 1/2, 1 ABRAZADERA TIPO CLIP DE 3/4, 12 TUERCAS GALVANIZADAS DE 1/4, 6 PERNO 1/4, 6 FULMINANTE CALIBRE 27 ROJO, 4 COPLE HEXAGONAL 1/4, 3.60 METROS DE VARILLA ROSCADA 1/4, 1 ZAPATA CALIBRE 10-12 PARA TIERRA, 3 CAPUCHONES CALIBRE 10-12 AWG, 1.50 METROS DE TUBO ZAPA 3/8, 2 CONECTOR ZAPA DE 3/8, ACARREOS, CINTA AISLANTE PARA CABLEADO Y DESPERDICIO, MATERIALES, MANO DE OBRA, EQUIPO Y HERRAMIENTA PARA SU CORRECTA EJECUCION.</t>
  </si>
  <si>
    <t>SUMINISTRO E INSTALACION  DE CABLE DE COBRE XHHW-2  (XLP) CALIBRE 10  600V 90º MARCA CONDUMEX COLOR NARANJA O CAFÉ, INCLUYE: CINCHOS Y SEÑALIZACIÓN DE CIRCUITO EN TABLERO, MATERIAL, MANO DE OBRA Y HERRAMIENTA.</t>
  </si>
  <si>
    <t>SUMINISTRO Y COLOCACIÓN DE ALAMBRE DE COBRE DESNUDO SEMIDURO CAL. 12, AWG, MCA. CONDUMEX, O SIMILAR. INCLUYE: DESPERDICIOS, MATERIALES MENORES, PRUEBAS Y ACARREO AL SITIO DE SU COLOCACIÓN.</t>
  </si>
  <si>
    <t>SUMINISTRO E INSTALACIÓN DE CUADRO DE VALVULAS DE GASES Y VALVULAS DE 19-19-25 M.M., INCLUYE: VALVULAS DE SECCIONAMIENTO MARCA WORCESTER MOD - 4211, EN DIFERENTES DIAMETROS Y MANOMETROS DE 0-11 KGS/CM2 PARA CADA GAS, INCLUYE: CARGO DIRECTO POR EL COSTO DE MANO DE OBRA Y MATERIALES REQUERIDOS, FLETE A OBRA, ACARREO, ELABORACIÓN, FIJACIÓN, LIMPIEZA Y RETIRO DE SOBRANTES FUERA DE OBRA, EQUIPO DE SEGURIDAD E INSTALACIÓN ESPECIFICA, DEPRECIACIÓN Y DEMÁS CARGOS DERIVADOS DEL USO DE EQUIPO Y HERRAMIENTA EN CUALQUIER NIVEL.</t>
  </si>
  <si>
    <t>SUMINISTRO E INSTALACION DE VÁLVULA DE BOLA WORCESTER DE 51 MM DE DIÁMETRO,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</si>
  <si>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E INSTALACION DE ALARMA ELECTROMECANICA DE SOBREPONER PARA UN GAS ARIGMED O SIMILAR, FABRICADA EN GABINETE DE PERFILES DE EXTRUSION ESPECIAL DE ALUMINIO EN ACABADO DE PINTURA ELECTROSTATICA HORNEADA, PCB DE ELECTRONICA PARA DETECCION DE BAJA PRESION POR MEDIO DE INTERRUPTOR DE PRESION EXTERNO DE CONTACTOS SECOS (NO INCLUIDO), FUNCION DE ALARMA AUDIO VISUAL PARA EVENTOS DE 1 PUNTO DE CORTE CON LED DE ALTA VISIBILIDAD Y BUZZER SONORO, BOTONES PARA PRUEBA Y SILENCIO, CARATULA ELECTROLUMINICENTE EN CADA MODULO DE GAS, PUERTOS DE CONEXION PARA SEÑAL DE ENLACE CON ALARMA MAESTRA ELECTROMECANICA (BAJO ESPECIFICACION), ALIMENTACION ELECTRICA ESTADART A 127V CON OPCION A 220V.</t>
  </si>
  <si>
    <t>SUMINISTRO E INSTALACION DE CONSOLA DE 1.20 DE LONGITUD, MARCA ARAMED O SIMILAR. INCLUYE: 1 TOMA DE OXIGENO, 1 TOMA DE AIRE, 1 TOMA DE VACÍO, TODOS CON ENCHUFE RAPIDO, 8 CONTACTOS DUPLEX GRADO HOSPITAL, LAMPARA DE CABECERA, LAMPARA DE AMBIENTACIÓN, TROQUEL PARA SISTEMA PACIENTE ENFERMERA, FIJACION, ACARREOS, CONEXIONES, PRUEBAS Y PUESTA EN OPERACIÓN. REQUIERE ALIMENTACION ELECTRICA Y CANALIZACION A CIRCUITO PRINCIPAL NO INCLUIDA.</t>
  </si>
  <si>
    <t>SUMINISTRO E INSTALACION DE CONSOLA DE 1.80 DE LONGITUD, MARCA ARAMED O SIMILAR. INCLUYE: 2 TOMAS DE OXIGENO, 2 TOMAS DE AIRE, 2 TOMAS DE VACÍO, 8 CONTACTOS DUPLEX GRADO HOSPITAL, LAMPARA DE CABECERA, LAMPARA DE AMBIENTACIÓN, TROQUEL PARA SISTEMA PACIENTE ENFERMERA, FIJACION, ACARREOS, CONEXIONES, PRUEBAS Y PUESTA EN OPERACIÓN. REQUIERE ALIMENTACION ELECTRICA Y CANALIZACION A CIRCUITO PRINCIPAL NO INCLUIDA.</t>
  </si>
  <si>
    <t>SUMINISTRO Y COLOCACION DE MANOMETRO / VACUOMETRO TIPO BURDON PARA GAS, INTERVALO DE PRESION 0 A 200 PSIG, MATERIALES Y MANO DE OBRA PARA INSTALACION COMPLETA, PRUEBAS, PUESTA EN OPERACION Y LIMPIEZA. MANOMETRO O A 200 PSIG INCLUYE: MATERIALES, MANO DE OBRA, HERRAMIENTA.</t>
  </si>
  <si>
    <t>SUMINISTRO E INSTALACIÓN DE FLUJÓMETRO SENCILLO: DE MATERIAL CROMADO Y POLICARBONATADO DE ALTO IMPACTO. RANGO DE 0 A 15 LTS/MIN, HUMEDECEDOR CON FRASCO GRABADO PARA FLUJÓMETRO SENCILLO. BURBUJEADOR PARA HUMIDIFICACIÓN DEL OXÍGENO, CARGO DIRECTO POR EL COSTO DE MANO DE OBRA Y MATERIALES REQUERIDOS, FLETE A OBRA, ACARREO, PRUEBA, LIMPIEZA Y RETIRO DE SOBRANTES FUERA DE OBRA, EQUIPO DE SEGURIDAD, INSTALACIONES ESPECÍFICAS, DEPRECIACIÓN Y DEMÁS CARGOS DERIVADOS DEL USO DE EQUIPO Y HERRAMIENTA EN CUALQUIER NIVEL. MARCA ARAMED O SIMILAR.</t>
  </si>
  <si>
    <t>SUMINISTRO DE ADITAMENTO SENCILLO PARA AIRE, INCLUYE: ADITAMENTO SENCILLO CON MANÓMETRO PARA FLUJO DE AIRE REGULABLE, CARGO DIRECTO POR EL COSTO DE MANO DE OBRA Y MATERIALES REQUERIDOS, FLETE A OBRA, ACARREO, PRUEBA, LIMPIEZA Y RETIRO DE SOBRANTES FUERA DE OBRA, EQUIPO DE SEGURIDAD, INSTALACIONES ESPECÍFICAS, DEPRECIACIÓN Y DEMÁS CARGOS DERIVADOS DEL USO DE EQUIPO Y HERRAMIENTA EN CUALQUIER NIVEL. MARCA ARAMED O SIMILAR</t>
  </si>
  <si>
    <t>EQUIPO DE ASPIRACIÓN DE 1 LITRO, INCLUYE: REGULADOR DE VACÍO DE TRES PUNTOS DE REGULACIÓN CON VACUÓMETRO, FRASCO DE VIDRIO GRADUADO CON TAPÓN DE PLÁSTICO DE UN LITRO, REGULADOR DE VACÍO CON VACUÓMETRO, CANASTILLA CROMADA, JUEGO DE MANGUERAS TRANSPARENTES. MARCA ARAMED O SIMILAR</t>
  </si>
  <si>
    <t>SUMINISTRO, HABILITADO Y COLOCACION DE MURO DE TABLAROCA UNA CARA (LAMBRIN) EN HOJA STANDAR DE YESO, INCLUYE: POSTE Y CANAL DE LAMINA GALVANIZADA DE 64 MM, TORNILLO AUTORROSCABLE S1, PERFACINTA, REDIMIX, PEMACHE POP, TABLARROCA DE 13 MM, TRAZO, CORTES, AJUSTES, ELEVACIONES, DESPERDICIOS, FIJACION, HERRAMIENTAS, EQUIPO, LIMPIEZA DEL AREA DE TRABAJO, MANO DE OBRA Y ACARREOS AL SITIO DE SU COLOCACION.</t>
  </si>
  <si>
    <t>ACABADOS</t>
  </si>
  <si>
    <t>SUMINISTRO Y COLOCACIÓN DE PISO DE PORCELANATO 60X60, RECTIFICADO, MOD. STONE WALK MARFIL, COLOCADO POR MEDIOS MANUALES, CON PASTA ADHESIVA MARCA CREST, O SIMILAR, DE HASTA 2 CM. DE ESPESOR, JUNTEADOR MARCA CREST DE ACUERDO A COLOR DE PISO O ELECCIÓN. ACARREO DE MATERIALES HASTA 50 M DE DISTANCIA EN TERRENO PLANO Y, ELEVACIÓN DE MATERIALES HASTA 5 M. DE ALTURA. INCLUYE: MANO DE OBRA, HERRAMIENTA Y MATERIALES.</t>
  </si>
  <si>
    <t>SUMINISTRO Y COLOCACIÓN DE ZOCLO REMETIDO DE 10 CM, PISO DE PORCELANATO 60X60, RECTIFICADO, MOD. STONE WALK MARFIL, COLOCADO POR MEDIOS MANUALES, CON PASTA ADHESIVA MARCA CREST, O SIMILAR, DE HASTA 2 CM. DE ESPESOR, JUNTEADOR MARCA CREST DE ACUERDO A COLOR DE PISO O ELECCIÓN. ACARREO DE MATERIALES HASTA 50 M. DE DISTANCIA EN TERRENO PLANO Y, ELEVACIÓN DE MATERIALES HASTA 5 M. DE ALTURA. INCLUYE: MANO DE OBRA, HERRAMIENTA Y MATERIALES.</t>
  </si>
  <si>
    <t>SUMINISTRO Y COLOCACIÓN DE AZULEJO SPA DE 30X60 CM. COLOR WHITE GLOSSY, MARCA INTERCERAMIC. INCLUYE: HERRAMIENTA, MATERIALES, MANO DE OBRA, EQUIPO Y TODO LO NECESARIO PARA SU CORRECTA INSTALACIÓN.</t>
  </si>
  <si>
    <t>SUMINISTRO Y APLICACIÓN DE PINTURA BLANCA MATE ANTIBACTERIAL MARCA SHERWIN WILLIAMS COLOR BLANCO, SOBRE MUROS APLANADOS, A DOS MANOS, INCLUYE: PREPARACIÓN DE LA SUPERFICIE, APLICACIÓN DE SELLADOR, ACARREOS, MATERIALES, MANO DE OBRA, EQUIPO, HERRAMIENTA, LIMPIEZA DURANTE Y AL FINALIZAR LOS TRABAJOS.</t>
  </si>
  <si>
    <t>SUMINISTRO Y APLICACIÓN DE PINTURA VINIL-ACRÍLICA MARCA: VINIMEX MATE DE COMEX, COLOR BLANCO OSTIÓN, SOBRE MUROS APLANADOS, A DOS MANOS, INCLUYE: PREPARACIÓN DE LA SUPERFICIE, APLICACIÓN DE SELLADOR, MATERIALES, MANO DE OBRA, ANDAMIOS Y HERRAMIENTA.</t>
  </si>
  <si>
    <t>SUMINISTRO E INSTALACIÓN DE PISO ASÉPTICO EN ROLLO DE VINYL, MODELO AEI/EVOLUTION O SIMILAR, FABRICADO A BASE DE VINYL HOMOGÉNEO DE 2.00 MM DE ESPESOR, PRESENTACIÓN EN ROLLO DE 2 MTL. DE ANCHO X 20.00 MTL. DE LARGO EQUIVALENTE A 40 MT2 COLOR 2061, INCLUYE: ADHESIVO, CURVA SANITARIA, SOLDADURA, DESPERDICIO, MATERIALES, MANO DE OBRA ESPECIALIZADA, EQUIPO, HERRAMIENTA Y TODO LO NECESARIO PARA SU CORRECTA EJECUCIÓN.</t>
  </si>
  <si>
    <t>SUMINISTRO Y COLOCACIÓN DE CEMENTICIO ARDEX GPS O SIMILAR PARA NIVELAR EL ÁREA EN 3MM DE ESPESOR,  Y ELIMINAR IMPURESAS EN PISO PARA RECIBIR RECUBRIMIENTO ASÉPTICO, INCLUYE: DESPERDICIO,MATERIALES, MANO DE OBRA, EQUIPO, HERRAMIENTA Y TODO LO NECESARIO PARA SU CORRECTA EJECUCIÓN.</t>
  </si>
  <si>
    <t>SUMINISTRO Y APLICACIÓN DE BARRERA DE VAPOR Y PRIMARIO EPOXICO, INCLUYE: APLICACIÓN, MANO DE OBRA, MATERIAL, EQUIPO Y MANO DE OBRA.</t>
  </si>
  <si>
    <t>SUMINISTRO Y COLOCACIÓN DE CORTINA ANTIBACTERIANA MARCA AEI HEALTH CURTAIN CON MALLA EN LA PARTE SUPERIOR DE 30CM, INCLUYE: 15% DE HOLGURA, RIEL DE ALUMINIO CON PINTURA ELECTROESTÁTICA BLANCA, CORREDERAS MODELO SURE CHECK Y TAPA FINAL. COLOR A SU ELECCIÓN DEL CATÁLOGO; INCLUYE: SUMINISTRO DE MATERIALES, MANO DE OBRA, EQUIPO Y HERRAMIENTA PARA SU CORECTA INSTALACION.</t>
  </si>
  <si>
    <t>SUMINISTRO Y COLOCACIÓN DE SUMINISTRO DE PROTECCION CONTRA IMPACTO, MODELO AEI/1600-I, IPC. A BASE DE CLIP DE ALUMINIO Y FUNDA EXTRUIDA DE PVC, 152MM DE ALTO, 25MM DE ANCHO DE 3.66MTL. COLOR SLATE.; INCLUYE: SUMINISTRO DE MATERIALES, MANO DE OBRA, EQUIPO Y HERRAMIENTA PARA SU CORECTA INSTALACION.</t>
  </si>
  <si>
    <t>SUMINISTRO DE TAPA TERMINAL MODELO AEI/1622 COLOR SLATE; INCLUYE: SUMINISTRO DE MATERIALES, MANO DE OBRA, EQUIPO Y HERRAMIENTA PARA SU CORECTA INSTALACION.</t>
  </si>
  <si>
    <t>SUMINISTRO Y COLOCACION DE ESQUINERO A BASE DE RIEL CONTINUO DE ALUMINIO Y CUBIERTA VINÍLICA ALTO IMPACTO, H=1.20 M, 50 MM POR CARA, MARCA: ULTRABANNER, MODELO: RVHS- 605B, COLOR: S.M.A., TAPAS SUPERIOR E INFERIOR, INCLUYE: MATERIALES, MANO DE OBRA, HERRAMIENTA, MATERIALES DE FIJACION Y MONTAJE, EQUIPO, ACARREOS DENTRO DE LA OBRA, FLETES Y TODO LO NECESARIO PARA SU CORRECTA EJECUCION.</t>
  </si>
  <si>
    <t>SUMINISTRO, FABRICACIÓN Y COLOCACIÓN DE HERRERÍA CON PERFIL DE ACERO ESTRUCTURAL (VIGA, PTR, MONTEN, CUADRADO, ÁNGULOS, ETC.), EN PUERTAS, VENTANAS, BARANDALES, CUBIERTA DE AMBULANCIAS, ETC., INCLUYE: SOLDADURA, EQUIPO DE CORTE, MATERIALES MENORES, DESCALIBRES, DESPERDICIOS, BISAGRAS, FONDO ANTICORROSIVO, FLETES Y ACARREO DE MATERIALES AL SITIO DE SU UTILIZACIÓN.</t>
  </si>
  <si>
    <t>PINTURA DE ESMALTE 100 DE LA MARCA COMEX O SIMILAR, EN ESTRUCTURA METÁLICA HASTA UNA ALTURA DE 6 MTS, APLICADA CON COMPRESORA, A DOS MANOS, INCLUYE: PREPARACIÓN DE LA SUPERFICIE, MATERIALES, MANO DE OBRA, EQUIPO, HERRAMIENTA, COLOCACIÓN DE ANDAMIOS Y ESCALERAS.</t>
  </si>
  <si>
    <t>SUMINISTRO Y COLOCACIÓN DE PINTURA EPÓXICA CON CENEFA EN COLOR AZUL CELESTE, Y CENTROS EN COLOR BLANCO, CON HOJUELAS Y ENCAPSULADO TRASPARENTE DE 1.5MM DE ESPESOR, INCLUYE ZOCLO, PERFILADO DE ÁREAS, MATERIALES, PREPARACIÓN DE LA SUPERFICIE, DESPERDICIO, EQUIPO, MANO DE OBRA, HERRAMIENTA Y TODO LO NECESARIO PARA SU CORRECTA EJECUCIÓN.</t>
  </si>
  <si>
    <t>BAÑOS</t>
  </si>
  <si>
    <t>SUMINISTRO Y COLOCACIÓN DE MANGUERA COFLEX DE 1/2" PARA LAVABO DE 40 CM DE LONGITUD. INCLUYE: FLETES, MANIOBRAS, ACARREO, COLOCACIÓN A CUALQUIER NIVEL, FIJACIÓN, PRUEBAS, MATERIALES MENORES Y HERRAMIENTA NECESARIA.</t>
  </si>
  <si>
    <t>SUMINISTRO Y COLOCACIÓN DE MANGUERA DE TARJA MARCA URREA ACERO INOXIDABLE TUERCAS DE LATÓN DE 1/2" CON LONGITUD DE 55 CM, INCLUYE: FLETES, MANIOBRAS, ACARREO, COLOCACIÓN A CUALQUIER NIVEL, FIJACIÓN, PRUEBAS, MATERIALES MENORES Y HERRAMIENTA NECESARIA.</t>
  </si>
  <si>
    <t>SUMINISTRO Y COLOCACIÓN DE MEZCLADORA PARA TARJA DE 8" DE ACERO INOXIDABLE MARCA: URREA MOD. 9373 INOX O SIMILAR. INCLUYE: MATERIAL, MANO DE OBRA, EQUIPO Y HERRAMIENTA.</t>
  </si>
  <si>
    <t>SUMINISTRO Y COLOCACIÓN DE MEZCLADORA DE LAVABO 4" DE ACERO INOXIDABLE CÓDIGO 73INOX, LÍNEA URREA O EQUIVALENTE INCLUYE:  MANO DE OBRA CALIFICADA, MATERIALES MENORES, HERRAMIENTA, PRUEBAS, LIMPIEZA Y ACARREO DE LOS MATERIALES AL SITIO DE SU COLOCACIÓN.</t>
  </si>
  <si>
    <t>SUMINISTRO Y COLOCACIÓN DE CESPOL PARA LAVABO ACABADO CROMO MARCA URREA CODIGO 207 O SIMILAR, INCLUYE: MATERIALES, MANO DE OBRA, EQUIPO Y HERRAMIENTA.</t>
  </si>
  <si>
    <t>SUMINISTRO Y COLOCACION DE CHUPON ANGER PARA LAVABO,INCLUYE: MATERIALES, MANO DE OBRA, EQUIPO Y HERRAMIENTA.</t>
  </si>
  <si>
    <t>SUMINISTRO Y COLOCACION DE CONTRACANASTA PARA TARJA MARCA HELVEX MODELO H-8801 EN BRONCE CON ACABADO EN CROMO, PARA FREGADERO, INCLUYE: MANO DE OBRA, EQUIPO Y HERRAMIENTA.</t>
  </si>
  <si>
    <t>SUMINISTRO Y COLOCACIÓN DE VENTILADOR DE EXTRACCIÓN DE BAÑOS PARA PLAFÓN MARCA SOLER &amp; PALAU O SIMILAR, MODELO: FUTURE 150, CON UN MOTOR DE 34 W, CON CAPACIDAD PARA MANEJAR 110 PCM DE AIRE, 2450 RPM EN TURBINA, CONTRA 12MM C.A., CARACTERÍSTICAS ELÉCTRICAS (ACTÚA CON APAGADOR DE LUZ).  INCLUYE: MANIOBRAS MANUALES, MATERIAL, MANO DE OBRA, HERRAMIENTA Y TODO LO NECESARIO PARA SU CORRECTA EJECUCIÓN. EXTRACTOR-A</t>
  </si>
  <si>
    <t>SUMINISTRO Y COLOCACIÓN DE INODORO COLOR BLANCO, TAZA ELONGADA, MARCA AMERICAN STANDAR MOD. OLÍMPICO FLUX EN CERÁMICA PORCELANIZADA, CÓDIGO ELD 1038. INCLUYE: SUMINISTRO, INSTALACIÓN, CONEXIÓN HIDRÁULICA Y SANITARIA, CUELLO DE CERA, SELLADO CON SILICÓN, HERRAJES, MANO DE OBRA, HERRAMIENTA Y EQUIPO.</t>
  </si>
  <si>
    <t>SUMINISTRO Y COLOCACION DE ESPEJOS PARA BAÑOS, ESPEJO DE 6MM FLOTADO A BASE DE ALUMINIO DE 2” CON MEDIAS VARIAS, INCLUYE: MATERIALES, DESPERDICIOS, FLETES, MANO DE OBRA ESPECIALIZADA, HERRAMIENTA.</t>
  </si>
  <si>
    <t>SUMINISTRO E INSTALACIÓN DE FLUXÓMETRO PARA W.C. DE MANIJA, TERMINADO EN LATÓN, MARCA HELVEX. MOD. 110-32. INCLUYE: PUESTA EN SERVICIO Y GARANTÍA SU CORRECTO FUNCIONAMIENTO Y HERRAMIENTA</t>
  </si>
  <si>
    <t>SUMINISTRO Y COLOCACION DE LAVABO CON PEDESTAL, MARCA URREA, MODELO ORION NEO, COLOR BLANCO, INCLUYE: INSTALACIÓN, MANO DE OBRA, EQUIPO Y HERRAMIENTA.</t>
  </si>
  <si>
    <t>SUMINISTRO Y COLOCACIÓN DE ASIENTO ALARGADO PARA INODORO DE FLUXÓMETRO, COLOR BLANCO, MARCA AMERICAN STANDARD, MODELO M 230. INCLUYE: SUMINISTRO, INSTALACIÓN, CONEXIÓN, MANO DE OBRA, HERRAJES, HERRAMIENTA Y EQUIPO.</t>
  </si>
  <si>
    <t>SUMINISTRO Y COLOCACION DE EXTENSION METÁLICA DE 5" X 1 1/2" CUERPO DE LATON ACABADO CROMO MARCA URREA O SIMILAR A PARA LAVABO O FREGADERO, INCLUYE: MATERIALES, MANO DE OBRA, EQUIPO Y HERRAMIEINTA.</t>
  </si>
  <si>
    <t>SUMINISTRO Y COLOCACION DE GANCHO DOBLE MCA. HELVEX MOD. 106, CROMADO O SIMILAR, INCLUYE: MATERIALES, MANO DE OBRA, EQUIPO Y HERRAMIENTA.</t>
  </si>
  <si>
    <t>SUMINISTRO Y COLOCACIÓN DE REGADERA DE CHORRO FIJO, CROMO MODELO H-100 MARCA HELVEX O EQUIVALENTE, INCLUYE: BRAZO Y CHAPETÓN PARA REGADERA, CROMO MODELO TR-011 MARCA HELVEX O EQUIVALENTE, MANO DE OBRA CALIFICADA, MATERIALES MENORES, HERRAMIENTA,  PRUEBAS, LIMPIEZA Y ACARREO DEL MATERIALES AL SITIO DE SU COLOCACIÓN.</t>
  </si>
  <si>
    <t>SUMINISTRO Y COLOCACIÓN DE JUEGO DE MANERALES CON CHAPETÓN HEXAGONAL CROMADO, PARA REGADERA, MCA. URREA O SIMILAR, INCLUYE: MANO DE OBRA CALIFICADA, MATERIALES MENORES, HERRAMIENTA, PRUEBAS, LIMPIEZA Y ACARREO DEL MATERIAL AL SITIO DE SU COLOCACIÓN.</t>
  </si>
  <si>
    <t>SUMINISTRO Y COLOCACIÓN DE BARRA DE SEGURIDAD RECTA 1"X12" DE ACERO INOXIDABLE, DE 383 MM DE LONGITUD, DIÁMETRO DE 1", MARCA URREA MODELO 3350, INCLUYE: MATERIALES, INSTALACIÓN, MANO DE OBRA, EQUIPO Y HERRAMIENTA.</t>
  </si>
  <si>
    <t>SUMINISTRO Y COLOCACIÓN DE BARRA DE SEGURIDAD RECTA 1 1/4"X24" DE ACERO INOXIDABLE, DE 688 MM DE LONGITUD, DIÁMETRO DE 1 1/4", MARCA URREA MODELO 3353, INCLUYE: MATERIALES, INSTALACIÓN, MANO DE OBRA, EQUIPO Y HERRAMIENTA.</t>
  </si>
  <si>
    <t>SUMINISTRO Y COLOCACIÓN DE BARRA DE SEGURIDAD ABATIBLE DE ACERO INOXIDABLE DE 70CM DE LONGITUD, DIÁMETRO 1 1/4" MARCA URREA, CÓDIGO 68.6865.22, INCLUYE: MATERIALES, INSTALACIÓN, MANO DE OBRA, EQUIPO Y HERRAMIENTA.</t>
  </si>
  <si>
    <t>SUMINISTRO Y COLOCACIÓN DE GANCHO PORTA MULETAS, MARCA HELVEX, MODELO 266 CROMO. INCLUYE: MATERIALES DE FIJACIÓN, MANO DE OBRA, EQUIPO Y HERRAMIENTA</t>
  </si>
  <si>
    <t>SUMINISTRO Y COLOCACIÓN DE CESTO PARA BASURA PARA CAPACIDAD DE 7 GALONES, MCA RUBBERMAID O SIMILAR, INCLUYE: MATERIAL, MANO DE OBRA Y HERRAMIENTA.</t>
  </si>
  <si>
    <t>SUMINISTRO Y COLOCACIÓN DE DISPENSADOR DE JABÓN MCA. JOFEL MOD. AC54000 O SIMILAR INCLUYE: MATERIAL, MANO DE OBRA, EQUIPO Y HERRAMIENTA.</t>
  </si>
  <si>
    <t>SUMINISTRO Y COLOCACIÓN DE DISPENSADOR DE PAPEL HIGIÉNICO, MODELO AE25000 FUTURA, DE ACERO INOXIDABLE O SIMILAR INCLUYE: MATERIAL, MANO DE OBRA, EQUIPO Y HERRAMIENTA.</t>
  </si>
  <si>
    <t xml:space="preserve"> PZA</t>
  </si>
  <si>
    <t>SUMINISTRO Y COLOCACIÓN DE DISPENSADOR DE TOALLAS INTERDOBLADAS, MARCA JOFEL, MODELO Z-600, LÍNEA FUTURA AH25000, DE ACERO INOXIDABLE O SIMILAR INCLUYE: MATERIAL, MANO DE OBRA, EQUIPO Y HERRAMIENTA.</t>
  </si>
  <si>
    <t>SUMINISTRO Y COLOCACION DE LLAVE ANGULAR DE 1/2" MCA. URREA, CAT. NO. 401, INCLUYE: FLETES, MANIOBRAS, ACARREO, COLOCACIÓN A CUALQUIER NIVEL, FIJACIÓN, PRUEBAS, MATERIALES MENORES Y HERRAMIENTA NECESARIA</t>
  </si>
  <si>
    <t>SUMINISTRO Y COLOCACIÓN DE COLADERA UNIVERSAL CON REJILLA DE ACERO INOXIDABLE 50, 75 Y 100 MM (2, 3 Y 4 PULGADAS) PLATA MARCA COFLEX O SIMILAR, INCLUYE: MATERIALES, ACARREOS, MANO DE OBRA, PRUEBAS, EQUIPO Y HERRAMIENTA.</t>
  </si>
  <si>
    <t>SUMINISTRO Y COLOCACIÓN DE MAMPARAS PARA BAÑOS MARCA FENOTEK, LÍNEA F1 RALPH WILSON, ACABADO COMPACTADO FENÓLICO DE 12.7 MM, COLOR BLANCO, INCLUYE: MATERIALES, DESPERDICIO, EQUIPO, MANO DE OBRA, HERRAMIENTA Y TODO LO NECESARIO PARA SU CORRECTA INSTALACIÓN.</t>
  </si>
  <si>
    <t>SUMINISTRO E INSTALACIÓN DE LAVAMANOS PARA DISCAPACITADOS DE CUBIERTA DE SUPERFICIE SOLIDA TIPO CORIAN COLOR BLANCO, CON MEDIDAS DE 0.90 M X 0.55 M, CON FALDÓN LATERAL DE 0.30 M, NARIZ FRONTAL DE 0.06M, FALDÓN FRONTAL REMETIDO DE 0.34M EN DIAGONAL Y ZOCLO SANITARIO AL FONDO Y LATERAL DE 0.10 M, A UNA SOLA PIEZA, BOLEADO EN ESQUINAS; INCLUYE: 1 OVALIN FORJADO CON EL MISMO MATERIAL ACABADO SEMIMATE, ORIFICIOS, FIJACIONES, MATERIALES, DESPERDICIO, EQUIPO, MANO DE OBRA, HERRAMIENTA Y TODO LO NECESARIO PARA SU CORRECTA INSTALACIÓN.</t>
  </si>
  <si>
    <t>SUMINISTRO E INSTALACIÓN DE CUBIERTA DE SUPERFICIE SOLIDA TIPO CORIAN COLOR BLANCO, CON MEDIDAS DE 1.20 M X 0.70 M, CON FALDÓN O NARIZ FRONTAL Y LATERAL DE 0.30 M Y ZOCLO SANITARIO AL FONDO Y LATERAL DE 0.10 M, A UNA SOLA PIEZA, BOLEADO EN ESQUINAS; INCLUYE: 1 OVALIN FORJADO CON EL MISMO MATERIAL ACABADO SEMIMATE, ORIFICIOS, FIJACIONES, MATERIALES, DESPERDICIO, EQUIPO, MANO DE OBRA, HERRAMIENTA Y TODO LO NECESARIO PARA SU CORRECTA INSTALACIÓN.</t>
  </si>
  <si>
    <t>SUMINISTRO E INSTALACIÓN DE CUBIERTA DE SUPERFICIE SOLIDA TIPO CORIAN COLOR BLANCO, CON MEDIDAS DE 4.12 M X 0.70 M, CON FALDÓN O NARIZ FRONTAL Y LATERAL DE 0.30 M Y ZOCLO SANITARIO AL FONDO Y LATERAL DE 0.10 M, REPISA SUPERIOR DE 0.20X4.10M, A UNA SOLA PIEZA, BOLEADO EN ESQUINAS; INCLUYE: 2 OVALIN FORJADO CON EL MISMO MATERIAL ACABADO SEMIMATE, ORIFICIOS, FIJACIONES, MATERIALES, DESPERDICIO, EQUIPO, MANO DE OBRA, HERRAMIENTA Y TODO LO NECESARIO PARA SU CORRECTA INSTALACIÓN.</t>
  </si>
  <si>
    <t>SUMINISTRO Y COLOCACIÓN DE BASURERO MODELO FUTURA BG88214 COLOR NEGRO MARCA JOFEL O SIMILAR, INCLUYE: COLOCACIÓN, ACARREOS, MANO DE OBRA, EQUIPO DE PROTECCIÓN PERSONAL Y TODO LO NECESARIO PARA SU CORRECTA EJECUCIÓN.</t>
  </si>
  <si>
    <t>CARPINTERIA</t>
  </si>
  <si>
    <t>SUMINISTRO Y COLOCACIÓN DE PUERTA FABRICADA EN TAMBOR CON BASTIDOR DE MADERA 1 1/2" (32MM), CON BISAGRA HIDRÁULICA, FORRADO CON TRIPLAY DE 6MM CUBIERTO POR AMBAS CARAS CON LAMINADO MENAMINA VESTO COLECCIÓN TENDENCIA MODELO TOSCANA 083. DE 2.50 M DE ALTO, CON ANTE PECHO DE 0.30 M Y VANO LIBRE DE 2.20 M, DE 0.90 M A 1.10 M DE ANCHO. INCLUYE: FIJACIONES, MATERIAL, MANO DE OBRA, EQUIPO Y HERRAMIENTA.</t>
  </si>
  <si>
    <t>SUMINISTRO Y COLOCACIÓN DE PUERTA FABRICADA EN TAMBOR CON BASTIDOR DE MADERA 1 1/2" (32MM), CON BISAGRA HIDRÁULICA, FORRADO CON TRIPLAY DE 6MM CUBIERTO POR AMBAS CARAS CON LAMINADO MENAMINA VESTO COLECCIÓN TENDENCIA MODELO TOSCANA 083. DE 2.7 M DE ALTO, CON ANTE PECHO DE 0.30 M Y VANO LIBRE DE 2.4 M, DE 0.70 M A 0.90 M DE ANCHO. INCLUYE: FIJACIONES, MATERIAL, MANO DE OBRA, EQUIPO Y HERRAMIENTA.</t>
  </si>
  <si>
    <t>SUMINISTRO Y COLOCACIÓN DE PUERTA DE 1 HOJA CORREDIZA FABRICADA EN TAMBOR CON BASTIDOR DE MADERA 1 1/2" (32MM) FORRADO CON TRIPLAY DE 6MM CUBIERTO POR AMBAS CARAS CON LAMINADO MELAMINA VESTO COLECCIÓN TENDENCIA MODELO TOSCANA 083, CON JAMBA DE TRIPLAY DE 6MM CUBIERTO CON LAMINADO MELAMINA VESTO MOD. TOSCANA 083. PUERTA FUERA DE VANO. MEDIDAS DE 2.48 M DE ALTO, CON ANTE PECHO DE 0.60 M Y VANO LIBRE DE 2.42 M, DE 1.10 M DE ANCHO. INCLUYE: RIEL INFERIOR, MATERIAL, MANO DE OBRA, EQUIPO Y HERRAMIENTA.</t>
  </si>
  <si>
    <t>SUMINISTRO Y COLOCACIÓN DE MANIJA PARA PUERTAS DE ENTRADA MARCA YALE MOD. SAN CARLOS MX4975, ACABADO NIQUEL SATÍN. INCLUYE: LLAVES, MATERIAL, MANO DE OBRA, EQUIPO Y HERRAMIENTA.</t>
  </si>
  <si>
    <t>SUMINISTRO Y COLOCACIÓN DE MANIJA PARA PUERTAS DE BAÑO MARCA YALE MOD. SAN CARLOS MX4976, ACABADO NIQUEL SATÍN. INCLUYE: LLAVES, MATERIAL, MANO DE OBRA, EQUIPO Y HERRAMIENTA.</t>
  </si>
  <si>
    <t>SUMINISTRO Y COLOCACIÓN DE TOPE DE PUERTA SATINADA, LÍNEA ZAMAK MCA. HERRALUM, MOD. 1159, INCLUYE: CARGO DIRECTO POR EL COSTO DE LOS MATERIALES, QUE INTERVENGAN, FLETE A OBRA, ACARREO AL SITIO DE SU UTILIZACIÓN, MANO DE OBRA, EQUIPO Y HERRAMIENTA.</t>
  </si>
  <si>
    <t>SUMINISTRO E INSTALACIÓN DE MUEBLE FABRICADO CON BASTIDOR DE PTR DE 2"X2", FORRADO DE TRIPLAY DE 1ERA DE 6MM PARA POSTERIOR COLOCACIÓN DE CUBIERTA CORIAN, BASE DE BASTIDORES DE PINO DE 1ERA DE 1"X1", FORRADO DE TRIPLAY DE 1A DE 6MM, CON CAJONERA DE TAMBOR, PUERTA Y ENTREPAÑOS DE MADERA FORRADO CON RECUBRIMIENTO EN LAMINADO MELAMINA VESTO MOD. TOSCANA 083 EN MADERA MACIZA DE 1ERA DE 19 MM, MEDIDAS 1.20X0.70X0.80M, ZOCLO DE 5CM; INCLUYE: FABRICACIÓN, MATERIALES, MANO DE OBRA, EQUIPO, HERRAMIENTA.</t>
  </si>
  <si>
    <t>SUMINISTRO E INSTALACIÓN DE MUEBLE FABRICADO CON BASTIDOR DE PTR DE 2"X2", FORRADO DE TRIPLAY DE 1ERA DE 6MM PARA POSTERIOR COLOCACIÓN DE CUBIERTA CORIAN, BASE DE BASTIDORES DE PINO DE 1ERA DE 1"X1", FORRADO DE TRIPLAY DE 1A DE 6MM, CON CAJONERA DE TAMBOR, PUERTA Y ENTREPAÑOS DE MADERA FORRADO CON RECUBRIMIENTO EN LAMINADO MELAMINA VESTO MOD. TOSCANA 083 EN MADERA MACIZA DE 1ERA DE 19 MM, MEDIDAS 4.12X0.70X0.80M, CON 6 CAJONES DE 0.18X0.40M, 2 PUERTAS DE 0.65X0.65M, CORREDERAS DE MONTAJE INFERIOR EN CIERRE SUAVE, ZOCLO DE 5CM; INCLUYE: FABRICACIÓN, RANURAS Y ORIFICIOS, MATERIALES, MANO DE OBRA, EQUIPO, HERRAMIENTA.</t>
  </si>
  <si>
    <t>VENTANERÍA Y CANCELERÍA DE ALUMINIO</t>
  </si>
  <si>
    <t>SUMINISTRO, HABILITADO Y COLOCACIÓN DE CANCELERÍA FABRICADA EN ALUMINIO ANODIZADO NATURAL CON PERFILES COMERCIALES DE 3" MCA. CUPRUM, LÍNEA PANORAMA O SIMILAR, MODULADA DE ACUERDO A DETALLES PROPORCIONADOS, INCLUYE: TRAZO, CORTES, AJUSTES, MATERIALES, CORREDERAS, JALADERAS, OPERADORES, REPISON, SELLADO PERIMETRAL, SILICÓN, VINIL, HERRAJES, ELEMENTOS DE FIJACIÓN, MATERIALES MENORES Y DE CONSUMO, DESPERDICIOS, HERRAMIENTAS, MANO DE OBRA ESPECIALIZADA, LIMPIEZA, FLETES, EQUIPO Y ACARREO DE MATERIALES AL SITIO DE SU COLOCACIÓN, A CUALQUIER NIVEL.</t>
  </si>
  <si>
    <t>SUMINISTRO Y COLOCACIÓN DE CRISTAL TEMPLADO CLARO DE 9 MM. DE ESPESOR, CORTADO Y TEMPLADO DE ACUERDO A MODULACIÓN INDICADA EN PLANOS DE VENTANERIAS, INCLUYE: EMPAQUES, SELLADO PERIMETRAL CON SILICÓN, ELEMENTOS DE FIJACIÓN, NIVELADO, AJUSTES, HERRAMIENTAS, MANO DE OBRA ESPECIALIZADA Y ACARREO DEL MATERIAL AL SITIO DE SU COLOCACIÓN.</t>
  </si>
  <si>
    <t>SUMINISTRO Y COLOCACIÓN DE PELÍCULA AUTO ADHERIBLE ACABADO TIPO ESMERILADO DE 2 MILÉSIMAS DE ESP., PARA CRISTAL, CON PROTECCIÓN PARA RAYOS UV, INCLUYE: CARGO DIRECTO POR EL COSTO DE LOS MATERIALES, QUE INTERVENGAN, FLETE A OBRA, ACARREO AL SITIO DE SU UTILIZACIÓN, MANO DE OBRA, EQUIPO Y HERRAMIENTA.</t>
  </si>
  <si>
    <t>SUMINISTRO Y COLOCACIÓN DE CERRADURA CHAPA DE SEGURIDAD DE EMBUTIR, PARA PUERTAS DE ALUMINIO, MARCA PHILLIPS MODELO 549 O SIMILAR, INCLUYE: MANO DE OBRA, MATERIALES Y ACARREOS A CUALQUIER NIVEL.</t>
  </si>
  <si>
    <t xml:space="preserve">SUMINISTRO Y COLOCACIÓN DE PUERTA CORREDIZA A BASE DE ALUMINIO DE 3" COLOR GRIS EUROPA DE 2.86M DE ANCHO POR 3.00M DE ALTO DIVIDIDO EN 4 PIEZAS, APERTURA DE 2 PUERTAS CORREDIZAS DE 0.95M DE ANCHO X 2.20M DE ALTO, CON JALADERAS TIPO "H" TUBULAR MARCA BRUKEN EN ACERO INOXIDABLE 201, COLOR NEGRO MATE MOD. BRK 7651, CON CRISTAL LAMINADO Y TEMPLADO DE 9MM, 1 ANTEPECHO DE 0.80 X 2.86M, Y 1 FIJO DE 0.95 X 2.20M; INCLUYE: KIT DE HERRAJES, RIEL, CORTES, PERFILES, ELEMENTOS DE FIJACIÓN, MATERIALES, MANO DE OBRA ESPECIALIZADA, EQUIPO Y HERRAMIENTA. </t>
  </si>
  <si>
    <t xml:space="preserve">SUMINISTRO Y COLOCACIÓN DE PUERTA CORREDIZA A BASE DE ALUMINIO DE 3" COLOR GRIS EUROPA DE 2.00M DE ANCHO POR 3.00M DE ALTO DIVIDIDO EN 3 PIEZAS, APERTURA DE 1 PUERTA CORREDIZA DE 1.00M DE ANCHO X 2.20M DE ALTO, CON JALADERAS TIPO "H" TUBULAR MARCA BRUKEN EN ACERO INOXIDABLE 201, COLOR NEGRO MATE MOD. BRK 7651, CON CRISTAL LAMINADO Y TEMPLADO DE 9MM, 1 ANTEPECHO DE 0.80 X 2.00M, Y 1 FIJO DE 1.00 X 2.20M; INCLUYE: KIT DE HERRAJES, RIEL, CORTES, PERFILES, ELEMENTOS DE FIJACIÓN, MATERIALES, MANO DE OBRA ESPECIALIZADA, EQUIPO Y HERRAMIENTA. </t>
  </si>
  <si>
    <t xml:space="preserve">SUMINISTRO Y COLOCACIÓN DE PUERTA CORREDIZA A BASE DE ALUMINIO DE 3" COLOR GRIS EUROPA DE 1.10M DE ANCHO POR 3.00M DE ALTO DIVIDIDO EN 2 PIEZAS, APERTURA DE 1 PUERTA CORREDIZA DE 1.10M DE ANCHO X 2.20M DE ALTO, CON JALADERAS TIPO "H" TUBULAR MARCA BRUKEN EN ACERO INOXIDABLE 201, COLOR NEGRO MATE MOD. BRK 7651, CON CRISTAL LAMINADO Y TEMPLADO DE 9MM Y 1 ANTEPECHO DE 0.80 X 1.10M; INCLUYE: KIT DE HERRAJES, RIEL, CORTES, PERFILES, ELEMENTOS DE FIJACIÓN, MATERIALES, MANO DE OBRA ESPECIALIZADA, EQUIPO Y HERRAMIENTA. </t>
  </si>
  <si>
    <t xml:space="preserve">SUMINISTRO Y COLOCACIÓN DE PUERTA CORREDIZA A BASE DE ALUMINIO DE 3" COLOR GRIS EUROPA DE 3.09M DE ANCHO POR 3.00M DE ALTO DIVIDIDO EN 4 PIEZAS, APERTURA DE 2 PUERTAS CORREDIZAS DE 1.03M DE ANCHO X 2.20 DE ALTO CON JALADERAS TIPO "H" TUBULAR MARCA BRUKEN EN ACERO INOXIDABLE 201, COLOR NEGRO MATE MOD. BRK 7651, CON CRISTAL LAMINADO Y TEMPLADO DE 9MM, 1 ANTEPECHO DE 0.80 X 3.09M, Y 1 FIJO DE 1.03 X 2.20M; INCLUYE: KIT DE HERRAJES, RIEL, CORTES, PERFILES, ELEMENTOS DE FIJACIÓN, MATERIALES, MANO DE OBRA ESPECIALIZADA, EQUIPO Y HERRAMIENTA. </t>
  </si>
  <si>
    <t xml:space="preserve">SUMINISTRO Y COLOCACIÓN DE PUERTA CORREDIZA A BASE DE ALUMINIO DE 3" COLOR GRIS EUROPA DE 2.00M DE ANCHO POR 3.00M DE ALTO DIVIDIDO EN 3 PIEZAS, APERTURA DE 2 PUERTAS CORREDIZAS DE 1.00M DE ANCHO X 2.20 DE ALTO CON JALADERAS TIPO "H" TUBULAR MARCA BRUKEN EN ACERO INOXIDABLE 201, COLOR NEGRO MATE MOD. BRK 7651, CON CRISTAL LAMINADO Y TEMPLADO DE 9MM Y 1 ANTEPECHO DE 0.80 X 2.00M; INCLUYE: KIT DE HERRAJES, RIEL, CORTES, PERFILES, ELEMENTOS DE FIJACIÓN, MATERIALES, MANO DE OBRA ESPECIALIZADA, EQUIPO Y HERRAMIENTA. </t>
  </si>
  <si>
    <t>ACERO INOXIDABLE</t>
  </si>
  <si>
    <t>FABRICACIÓN, SUMINISTRO E INSTALACIÓN DE TARJA DE 1 TINA DE ACERO INOXIDABLE T-304 CAL. 18 P3,  MEDIDAS DE 0.65X0.65X0.40M, ACABADOS SANITARIOS; INCLUYE: MATERIALES, MANO DE OBRA, DESPERDICIOS, ACARREOS AL LUGAR, FIJACIÓN Y TODO LO NECESARIO PARA SU CORRECTA EJECUCIÓN.</t>
  </si>
  <si>
    <t>A15</t>
  </si>
  <si>
    <t>SUMINISTRO E INSTALACIÓN DE ESTACIÓN MANUAL DIRECCIONABLE DOBLE ACCIÓN, MARCA FIRE LITE, MODELO NBG-12LXSP, INCLUYE: MATERIAL, MANO DE OBRA, HERRAMIENTAS, MONTAJE Y TODO LO NECESARIO PARA SU CORRECTA EJECUCIÓN.</t>
  </si>
  <si>
    <t>SUMINISTRO E INSTALACIÓN DE SIRENA CON LÁMPARA ESTROBOSCÓPICA A 2 HILOS, MONTAJE EN PARED, COLOR ROJO, CON CONFIGURACIÓN ESTROBOSCÓPICA SELECCIONABLE, MARCA SYSTEM SENSOR, MODELO P2R-L, INCLUYE: MATERIAL, MANO DE OBRA, HERRAMIENTAS, MONTAJE Y TODO LO NECESARIO PARA SU CORRECTA EJECUCIÓN.</t>
  </si>
  <si>
    <t>SUMINISTRO Y COLOCACION DE KIT GABINETE HIDRANTE, INCLUYE: 1 GABINETE. LÁMINA NEGRA, CALIBRE 22 ESMALTADO DE EMPOTRAR, 30M PARA MANGUERA (70 X 88 X 21), 1 VÁLVULA ANGULAR DE GLOBO, FABRICADA EN BRONCE FUNDIDO, CON VÁSTAGO ASCENDENTE PARA LA APERTURA O CIERRE AL PASO DEL AGUA, OPERADO MEDIANTE VOLANTE, ACABADO BRONCE GRANALLADO, 1 CHIFLÓN / BOQUILLA DE 3 PASOS, BOQUILLA PARA CONECTARSE A MANGUERA CONTRA INCENDIOS DE TRES PASOS, 1 MANGUERA PARA HIDRANTE HH 200 1½"X30 M BCE IPT MARCA PARSCH, SOPORTE DE DESPLIEGUE RÁPIDO, 1 LLAVE UNIVERSAL PARA EL USO EN MANGUERAS DE HIDRANTE, MANO DE OBRA, EQUIPO Y HERRAMIENTA</t>
  </si>
  <si>
    <t>SUMINISTRO E INSTALACION DE TUBERIA CEDULA 10 DE ACERO AL CARBON LISTADO ULFM RANURADA PARA SISTEMA CONTRA INCENDIO DE 2", INCLUYE: MATERIALES, CONEXIONES, CORTES, DESPERDICIOS, ELEVACIONES, MANO DE OBRA, EQUIPO Y HERRAMIENTA NECESARIA PARA SU CORRECTA EJECUCION.</t>
  </si>
  <si>
    <t xml:space="preserve">SUMINISTRO Y APLICACIÓN DE PINTURA ROJO MERMELLON PARA TUBERIA DE 1" A 4". INCLUYE: MATERIALES, MANO DE OBRA, HERRAMIENTA Y EQUIPO. </t>
  </si>
  <si>
    <t>SUMINISTRO Y COLOCACIÓN DE CODO RANURADO FIRELOCK  DE HIERRO DUCTIL ASTM A 536 CLASE 65-45-12, FIG. 001 DE 90° X 2" UL/FM MCA. VICTAULIC.  INCLUYE MATERIALES, ACARREOS, HERRAMIENTAS Y MANO DE OBRA.</t>
  </si>
  <si>
    <t>SUMINISTRO Y COLOCACIÓN DE COPLE RIGIDO DE 2" RANURADO DE HIERRO DUCTIL UL/FM PARA SISTEMA CONTRA INCENDIO, INCLUYE: MATERIALES, CONEXIONES, DESPERDICIOS, ELEVACIONES, MANO DE OBRA, EQUIPO Y HERRAMIENTA NECESARIA PARA SU CORRECTA EJECUCION.</t>
  </si>
  <si>
    <t>SUMINISTRO E INSTALACIÓN DE REDUCCIÓN CONCENTRICA DE HIERRO DUCTIL RANURADA DE 4" X 2" PARA SISTEMA CONTRA INCENDIO, INCLUYE: MATERIALES, CONEXIONES, DESPERDICIOS, ELEVACIONES, MANO DE OBRA, EQUIPO Y HERRAMIENTA NECESARIA PARA SU CORRECTA EJECUCION.</t>
  </si>
  <si>
    <t>SUMINISTRO Y COLOCACIÓN DE SOPORTE TIPO PERA PARA TUBERIA DE 2", CONSIDERANDO VARILLA ROSCADA GALVANIZADA DE 3/8" DE HASTA 1 M DE SUJECIÓN, TUERCAS, RONDANAS Y TAQUETES. INCLUYE: FIJACIÓN, MATERIAL, MANO DE OBRA, EQUIPO Y HERRAMIENTA.</t>
  </si>
  <si>
    <t>SUMINISTRO E INSTALACIÓN DE PUERTA DE EMERGENCIA CONTRA FUEGO, MEDIDAS 2.20 ANCHO X 2.20 M ALTO, CON BARRA Y CIERRA PUERTAS, INCLUYE: ACCESORIOS, MATERIALES, MANO DE OBRA, EQUIPO, HERRAMIENTA.</t>
  </si>
  <si>
    <t>SUMINISTRO E INSTALACIÓN DE GABINETE HECHO EN LÁMINA CALIBRE 22 CON PINTURA ANTICORROSIVA PUERTA Y CHAPA PARA EXITINTOR DE DIMENSIONES 0.80 X 0.40 X 0.23 M, INCLUYE: MATERIALES, INSTALACIÓN, MANO DE OBRA Y HERRAMIENTAS.</t>
  </si>
  <si>
    <t>SUMINISTRO Y COLOCACIÓN DE ROTULO DE IDENTIFICACIÓN EN PUERTAS DE INGRESO A (EXTINTOR) CON MEDIDAS GENERALES DE 40 X 30 CM., FABRICADO A BASE DE PANEL DE ALUMINIO DE 4 MM. DE ESPESOR, FORRADO CON VINIL ADHERIBLE LUMINISENTE, CON IMAGEN, Y TEXTO IMPRESO, INCLUYE: TRAZO, DISEÑO, MATERIALES, ELEMENTOS DE FIJACION, LIMPIEZA, MANO DE OBRA, EQUIPO Y HERRAMIENTA.</t>
  </si>
  <si>
    <t>SUMINISTRO E INSTALACIÓN DE EXTINTOR DE TIPO ABC POLVO QUÍMICO SECO DE 6.0 KG, MARCA LESSPIRO PLUS O SIMILAR, INCLUYE: MATERIAL, MANO DE OBRA, FIJACIONES, EQUIPO, HERRAMIENTA, Y TODO LO NECESARIO PARA SU CORRECTA INSTALACIÓN.</t>
  </si>
  <si>
    <t>SUMINISTRO E INSTALACIÓN DE EXTINTOR DE TIPO ABC DE AGENTES LIMPIOS DE 11 LBS, MARCA HALOTRON MOD. S-26209 O SIMILAR, INCLUYE: MATERIAL, MANO DE OBRA, FIJACIONES, EQUIPO, HERRAMIENTA, Y TODO LO NECESARIO PARA SU CORRECTA INSTALACIÓN.</t>
  </si>
  <si>
    <t>A16</t>
  </si>
  <si>
    <t>SUMINISTRO E INSTALACIÓN DE BASE PARA DETECTORES DE HUMO, MARCA NOTIFIER, MODELO B210LP, INCLUYE: MATERIAL, MANO DE OBRA, HERRAMIENTAS, MONTAJE Y TODO LO NECESARIO PARA SU CORRECTA EJECUCIÓN.</t>
  </si>
  <si>
    <t>SUMINISTRO E INSTALACIÓN DE DETECTOR FOTOELECTRICO DIRECCIONABLE, MARCA NOTIFIER, MODELO FSP-851, INCLUYE: MATERIAL, MANO DE OBRA, HERRAMIENTAS, MONTAJE Y TODO LO NECESARIO PARA SU CORRECTA EJECUCIÓN.</t>
  </si>
  <si>
    <t>SUMINISTRO E INSTALACIÓN DE MODULO AISLADOR PARA LAZO INTELIGENTE, MARCA NOTIFIER, MODELO ISO-X, INCLUYE: MATERIAL, MANO DE OBRA, HERRAMIENTAS, MONTAJE Y TODO LO NECESARIO PARA SU CORRECTA EJECUCIÓN.</t>
  </si>
  <si>
    <t>SUMINISTRO E INSTALACIÓN DE MODULO DE CONTROL PARA LOS AUDIOVISUALES, MARCA NOTIFIER, MODELO FCM-1, INCLUYE: MATERIAL, MANO DE OBRA, HERRAMIENTAS, MONTAJE Y TODO LO NECESARIO PARA SU CORRECTA EJECUCIÓN.</t>
  </si>
  <si>
    <t>SUMINISTRO E INSTALACIÓN DE MODULO MONITOR CLASE A PARA SUPERVISIÓN Y MONITOREO, MARCA NOTIFIER, MODELO FMM-1, INCLUYE: MATERIAL, MANO DE OBRA, HERRAMIENTAS, MONTAJE Y TODO LO NECESARIO PARA SU CORRECTA EJECUCIÓN.</t>
  </si>
  <si>
    <t>SIOP-260</t>
  </si>
  <si>
    <t>A17</t>
  </si>
  <si>
    <t>SEÑALETICA</t>
  </si>
  <si>
    <t>SIOP-261</t>
  </si>
  <si>
    <t>SUMINISTRO Y COLOCACIÓN DE SEÑALETICA FABRICADA EN ALUCOBON DE 6MM COLOR PLATA DE 50 CM DE LARGO POR 25 CM DE ANCHO, RECUADRO EN ESTIRENO DE 30 MICRAS DE 20 CM X 20 CM PARA COLOCAR ICONOGRAFÍA, ESTIRENO DE 100 MICRAS EN LA PARTE POSTERIOR PARA GENERAR FLOTADO DE SEÑALETICA DE 4O CM X 15 CM, ROTULOS EN VINIL AUTOADHERIBLE, LOGOTIPOS IMPRESOS EN SERIGRAFÍA EPOXICA, CORTES HECHOS CON LASER, CINTA DOBLE CARA PARA FIJACION A MURO, PAGO A DISEÑADOR GRAFICO PARA DISEÑO DE ICONOGRAFÍA, MATERIAL, MANO DE OBRA, EQUIPO Y HERRAMIENTA.</t>
  </si>
  <si>
    <t>SIOP-262</t>
  </si>
  <si>
    <t>SUMINISTRO Y COLOCACIÓN DE SEÑALETICA FABRICADA EN ALUCOBON DE 6MM COLOR PLATA DE 25 CM DE LARGO POR 17 CM DE ANCHO, RECUADRO EN ESTIRENO DE 30 MICRAS DE 13 CM X 20CM PARA COLOCAR ICONOGRAFÍA, ESTIRENO DE 100 MICRAS EN LA PARTE POSTERIOR PARA GENERAR FLOTADO DE SEÑALETICA DE 17 CM X 15 CM, ROTULOS EN VINIL AUTOADHERIBLE, LOGOTIPOS IMPRESOS EN SERIGRAFÍA EPOXICA, CORTES HECHOS CON LASER, CINTA DOBLE CARA PARA FIJACION A MURO, PAGO A DISEÑADOR GRAFICO PARA DISEÑO DE ICONOGRAFÍA, MATERIAL, MANO DE OBRA, EQUIPO Y HERRAMIENTA.</t>
  </si>
  <si>
    <t>A18</t>
  </si>
  <si>
    <t>SIOP-263</t>
  </si>
  <si>
    <t>SUMINISTRO E INSTALACIÓN DE EVAPORADORA FAN AND COIL MARCA MIRAGE MODELO DE EVAPORADORA RVI EDH361J DE 36,000 BTU/H (3 TR) DE CAPACIDAD DE CALEFACCIÓN Y ENFRIAMIENTO; DE 230 V/1 PH/60 HZ, DIÁMETRO TUBERÍA LIQUIDO 3/8", DIÁMETRO TUBERÍA GAS 5/8", INCLUYE: TERMOSTATO, ACCESORIOS, MANO DE OBRA, ELEVACIÓN, FIJACION, CONEXIONES, CONSUMIBLES, HERRAMIENTA, ACARREOS, PRUEBAS, LIMPIEZA, HERRAMIENTA MENOR Y TODO LO NECESARIO PARA SU CORRECTA INSTALACIÓN.</t>
  </si>
  <si>
    <t>SIOP-264</t>
  </si>
  <si>
    <t>SUMINISTRO E INSTALACIÓN DE EVAPORADORA FAN AND COIL MARCA MIRAGE MODELO DE EVAPORADORA RVI EDH241L DE 24,000 BTU/H (2 TR) DE CAPACIDAD DE CALEFACCIÓN Y ENFRIAMIENTO; DE 230 V/1 PH/60 HZ, DIÁMETRO TUBERÍA LIQUIDO 3/8", DIÁMETRO TUBERÍA GAS 5/8", INCLUYE: TERMOSTATO, ACCESORIOS, MANO DE OBRA, ELEVACIÓN, FIJACION, CONEXIONES, CONSUMIBLES, HERRAMIENTA, ACARREOS, PRUEBAS, LIMPIEZA, HERRAMIENTA MENOR Y TODO LO NECESARIO PARA SU CORRECTA INSTALACIÓN.</t>
  </si>
  <si>
    <t>SIOP-265</t>
  </si>
  <si>
    <t>SUMINISTRO E INSTALACIÓN DE EVAPORADORA FAN AND COIL MARCA MIRAGE MODELO DE EVAPORADORA CI MAGNUM EDH121L DE 12,000 BTU/H (1 TR) DE CAPACIDAD DE CALEFACCIÓN Y ENFRIAMIENTO; DE 230 V/1 PH/60 HZ, DIÁMETRO TUBERÍA LIQUIDO 1/4", DIÁMETRO TUBERÍA GAS 1/2", INCLUYE: TERMOSTATO, ACCESORIOS, MANO DE OBRA, ELEVACIÓN, FIJACION, CONEXIONES, CONSUMIBLES, HERRAMIENTA, ACARREOS, PRUEBAS, LIMPIEZA, HERRAMIENTA MENOR Y TODO LO NECESARIO PARA SU CORRECTA INSTALACIÓN.</t>
  </si>
  <si>
    <t>SIOP-266</t>
  </si>
  <si>
    <t>SUMINISTRO E INSTALACIÓN DE CONDENSADORA TIPO RVI MIRAGE MODELO CTH051S DE 5 TR (57,000 BTU/H) FRIO/CALOR, 6 HP, A 230 VOLTS, 1 PH, 60 HZ, DIÁMETRO TUBERÍA GAS 3/4", INCLUYE: MANO DE OBRA, ELEVACIÓN AL SITIO DE SU COLOCACIÓN, FJACIÓN, CONSUMIBLES, CONEXIONES, HERRAMIENTA, ACARREOS, LIMPIEZA, PRUEBAS Y TODO LO  NECESARIO PARA SU CORRECTA INSTALACIÓN.</t>
  </si>
  <si>
    <t>SIOP-267</t>
  </si>
  <si>
    <t>SUMINISTRO E INSTALACIÓN DE EVAPORADORA TIPO CASSETTE RVI DE 1 TR (12,000 BTU/H), MARCA MIRAGE, MODELO EFH121D, ALIMENTACIÓN ELÉCTRICA A 230 V, 1 PH, 60 HZ, TUBERÍA CONDUCCIÓN LIQUIDO 1/4", TUBERÍA CONDUCCIÓN GAS 1/2", INCLUYE: MANO DE OBRA, ELEVACIÓN, FIJACION, CONEXIONES, CONSUMIBLES, HERRAMIENTA, ACARREOS, PRUEBAS, CONTROL, LIMPIEZA, HERRAMIENTA MENOR Y TODO LO NECESARIO PARA SU CORRECTA INSTALACIÓN.</t>
  </si>
  <si>
    <t>SIOP-268</t>
  </si>
  <si>
    <t>SUMINISTRO DE UNIDAD MANEJADORA DE AIRE TIPO HIGIÉNICO MARCA KLIMA HVAC SOLUTIONS, MODELO KMA1010TB40AHS0100101, CON CAPACIDAD DE 800 CFM Y FILTRACIÓN EN TRES ETAPAS (G4/MERV 8, F7/MERV 13 Y H14/HEPA 99.99%). EL EQUIPO CUENTA CON SERPENTÍN DE AGUA HELADA CON CAPACIDAD TOTAL DE 39.46 MBH, VENTILADOR EC MARCA ZIEHL-ABEGG DE 4.14 HP, GABINETE SANITARIO CON AISLAMIENTO DE LANA MINERAL DE 40 MM, BASE PEDESTAL, ACCESORIOS INTEGRADOS (MAGNEHELIC, VIDRIO DE INSPECCIÓN, INTERRUPTOR GENERAL Y TRAMPA DE CONDENSADOS), Y ES ENTREGADO DIRECTAMENTE EN SITIO CON FLETE INCLUIDO AL ÁREA DE TRABAJO. NO INCLUYE INSTALACIÓN NI PUESTA EN MARCHA. P.U.O.T.</t>
  </si>
  <si>
    <t>SIOP-269</t>
  </si>
  <si>
    <t>SIOP-270</t>
  </si>
  <si>
    <t>SUMINISTRO E INSTALACION DE DE BRANCH MODELO ML01/A MCA: MIRAGE A UNA ALTURA MAXIMA DE 6M. INCLUYE: MANO DE OBRA, HERRAMIENTA Y EQUIPO.</t>
  </si>
  <si>
    <t>SIOP-271</t>
  </si>
  <si>
    <t>SUMINISTRO E INSTALACION DE DE BRANCH MODELO FQ01A/A MCA: MIRAGE A UNA ALTURA MAXIMA DE 6M. INCLUYE: MANO DE OBRA, HERRAMIENTA Y EQUIPO.</t>
  </si>
  <si>
    <t>SIOP-272</t>
  </si>
  <si>
    <t>SUMINISTRO E INSTALACION DE DE BRANCH MODELO FQ01B/A MCA: MIRAGE A UNA ALTURA MAXIMA DE 6M. INCLUYE: MANO DE OBRA, HERRAMIENTA Y EQUIPO.</t>
  </si>
  <si>
    <t>SIOP-273</t>
  </si>
  <si>
    <t>SUMINISTRO, INSTALACIÓN Y PUESTA EN MARCHA DE EXTRACTOR MARCA SOLER &amp; PALAU, MODELO TD-160, INCLUYE: GRÚA, MONTAJES, MANIOBRAS, HERRAMIENTA, MATERIAL, ACARREOS, EQUIPO Y MANO DE OBRA.</t>
  </si>
  <si>
    <t>SIOP-274</t>
  </si>
  <si>
    <t>SUMINISTRO, INSTALACIÓN Y PUESTA EN MARCHA DE EXTRACTOR MARCA SOLER &amp; PALAU, MODELO TD-250, INCLUYE: GRÚA, MONTAJES, MANIOBRAS, HERRAMIENTA, MATERIAL, ACARREOS, EQUIPO Y MANO DE OBRA.</t>
  </si>
  <si>
    <t>SIOP-275</t>
  </si>
  <si>
    <t>SUMINISTRO, INSTALACIÓN Y PUESTA EN MARCHA DE EXTRACTOR MARCA SOLER &amp; PALAU, MODELO CET-2600, 3/4 HP, VOLTAJE 220V, INCLUYE: ACARREOS, MONTAJES, MANIOBRAS, HERRAMIENTA, MATERIAL, ACARREOS, EQUIPO Y MANO DE OBRA.</t>
  </si>
  <si>
    <t>SIOP-276</t>
  </si>
  <si>
    <t>SUMINISTRO E INSTALACIÓN DE EXTRACTOR CENTRIFUGO MARCA SOLER &amp; PALAU O SIMILAR MODELO: CMI-355 3/4 HP VOLTAJE: 230-460/3/60, INCLUYE: MANO DE OBRA, ACARREOS, HERRAMIENTA, DESPERDICIOS, LIMPIEZA Y TODO LO NECESARIO PARA SU CORRECTA INSTALACION.</t>
  </si>
  <si>
    <t>SIOP-277</t>
  </si>
  <si>
    <t>SUMINISTRO E INSTALACIÓN DE CAJA DE FILTROS PARA SISTEMA DE EXTRACCIÓN/RETORNO, CONSTRUIDA EN LÁMINA GALVANIZADA CAL. 22, ESTRUCTURA REFUERZADA TIPO ÁNGULO Y SOPORTERÍA DE PTR, DISEÑADA PARA ALOJAR FILTROS PLISADOS Y TIPO BOLSA DE 24" X 24", CON FILTRACIÓN FINAL HEPA MERV 17 (99.97%). INCLUYE PUERTA DE ACCESO HERMÉTICA, RIELES INTERIORES, SELLOS DE NEOPRENO, SUMINISTRO DE FILTROS MERV 8-13 (BOLSA) Y HEPA (PLISADO), HERRAJES ANTICORROSIVOS, MANIOBRA DE ELEVACIÓN, INSTALACIÓN COMPLETA, PRUEBAS FUNCIONALES Y ARRANQUE.</t>
  </si>
  <si>
    <t>SIOP-278</t>
  </si>
  <si>
    <t>SUMINISTRO E INSTALACIÓN DE CAJA DE FILTROS PARA RENOVACIÓN DE AIRE EN ÁREA CRÍTICA, FABRICADA EN LÁMINA GALVANIZADA CAL. 22 CON ESTRUCTURA REFUERZADA TIPO ÁNGULO Y PTR, DISEÑADA PARA ALOJAR FILTROS PLISADOS Y TIPO BOLSA DE 24" X 24", CON FILTRACIÓN FINAL HEPA MERV 17 (99.97%). INCLUYE PUERTA ABATIBLE CON CIERRE HERMÉTICO, RIELES INTERIORES PARA CAMBIO RÁPIDO DE FILTROS, JUNTA DE NEOPRENO, SUMINISTRO DE FILTROS MERV 8-13 (BOLSA) Y HEPA (PLISADO), HERRAJES ANTICORROSIVOS, INSTALACIÓN COMPLETA EN LÍNEA DE INYECCIÓN, CONSIDERANDO SELLADO, SUJECIÓN, MANIOBRA, PRUEBAS FUNCIONALES Y ARRANQUE.</t>
  </si>
  <si>
    <t>SIOP-279</t>
  </si>
  <si>
    <t>SUMINISTRO E INSTALACIÓN DE TERMOSTATOS PARA PAQUETES DEL MODELO MQ0381M / MQ0661M / MQ0663M / MQ1203M / MQ1803M / MQ2403M PARA EL CONTROL DE LOS EQUIPOS DE AIRE ACONDICIONADO PAQUETE INVERTER, MONTADOS EN PLAFÓN, INCLUYE SUMINISTRO DEL EQUIPO, MANIOBRA DE INSTALACIÓN, HERRAMIENTA MENOR, ESCALERAS, HERRAMIENTA INALÁMBRICA Y TODOS LOS ELEMENTOS NECESARIOS PARA SU CORRECTA OPERACIÓN Y FUNCIONAMIENTO.</t>
  </si>
  <si>
    <t>SIOP-280</t>
  </si>
  <si>
    <t>SUMINISTRO E INSTALACION DE TERMOSTATOS MODELO T6861V1WB MARCA HONNEYWELL PARA EL CONTROL DE LOS EQUIPOS DE AIRE ACONDICIONADO EN EL PLAFON POR ASI CONVENIR AL PROYECTO.INCLUYE SUMINISTRO DE EQUIPO MANIOBRA DE INSTALACION  HERRAMIENTA MENOR,ESCALERAS HERRAMIENTA INALAMBRICA Y TODO LO NECESARIO PARA SU CORRECTA FUNCIONABILIDAD Y SERVICIO P.U.O.T.</t>
  </si>
  <si>
    <t>SIOP-281</t>
  </si>
  <si>
    <t>SUMINISTRO E INSTALACIÓN DE PROTECTOR DE TERMOSTATO MODELO CG510A1019/N MARCA HONEYWELL, TAMAÑO PEQUEÑO DE 4.5" X 4.5" X 1.5", PARA LA PROTECCIÓN DEL TERMOSTATO CONTRA MANIPULACIÓN NO AUTORIZADA O DAÑOS, INCLUYE SUMINISTRO DEL EQUIPO, MANIOBRA DE INSTALACIÓN, HERRAMIENTA MENOR, ESCALERAS, HERRAMIENTA INALÁMBRICA Y TODOS LOS ELEMENTOS NECESARIOS PARA SU CORRECTA FIJACIÓN Y FUNCIONAMIENTO.</t>
  </si>
  <si>
    <t>SIOP-282</t>
  </si>
  <si>
    <t>SIOP-283</t>
  </si>
  <si>
    <t>SIOP-284</t>
  </si>
  <si>
    <t xml:space="preserve">SUMINISTRO E INSTALACIÓN DE AISLAMIENTO TÉRMICO TIPO RF-3100 DE 1" DE ESPESOR, A BASE DE FIBRA DE VIDRIO, PAPEL KRAFT Y FOIL DE ALUMINIO, PARA USO EN INTERIOR. INCLUYE: FABRICACIÓN, CORTE, MANEJO DE DESPERDICIOS, TROQUELADO, ROLADO, DOBLECES, SUMINISTRO, TRAZO, COLOCACIÓN, INSTALACIÓN, MATERIALES, HERRAMIENTA, EQUIPOS, ACCESORIOS, MISCELÁNEOS, SELLADO, FLETES, CARGA, DESCARGA, ALMACENAJE, ACARREOS, ELEVACIÓN A CUALQUIER ALTURA, ANDAMIOS, MANIOBRAS, MANO DE OBRA, LIMPIEZA DEL ÁREA DE TRABAJO Y TODO LO NECESARIO PARA LA CORRECTA EJECUCIÓN DE LOS TRABAJOS. </t>
  </si>
  <si>
    <t>SIOP-285</t>
  </si>
  <si>
    <t xml:space="preserve">SUMINISTRO E INSTALACIÓN DE AISLAMIENTO TÉRMICO PARA DUCTERÍA EXTERIOR, CONSISTENTE EN MANTA DE FIBRA DE VIDRIO DE 1" DE ESPESOR, REVESTIDA CON UNA CAPA DE POLIÉSTER Y TERMINADA CON PINTURA AULADA PARA PROTECCIÓN CONTRA INTEMPERIE. INCLUYE: FABRICACIÓN, CORTE, MANEJO DE DESPERDICIOS, TROQUELADO, ROLADO, DOBLECES, SUMINISTRO, TRAZO, COLOCACIÓN, INSTALACIÓN, MATERIALES, HERRAMIENTAS, EQUIPOS, ACCESORIOS, MISCELÁNEOS, SELLADO, FLETES, CARGA, DESCARGA, ALMACENAJE, ACARREOS, ELEVACIÓN A CUALQUIER ALTURA, ANDAMIOS, MANIOBRAS, MANO DE OBRA, LIMPIEZA DEL ÁREA DE TRABAJO Y TODO LO NECESARIO PARA LA CORRECTA EJECUCIÓN DE LOS TRABAJOS. </t>
  </si>
  <si>
    <t>SIOP-286</t>
  </si>
  <si>
    <t xml:space="preserve">SUMINISTRO E INSTALACIÓN DE DUCTO FLEXIBLE DE 4" DE DIÁMETRO, MARCA OWENS CORNING O SIMILAR, CONFORMADO POR UN NÚCLEO DE ALAMBRE HELICOIDAL DE ACERO, AISLAMIENTO DE FIBRA DE VIDRIO Y REVESTIMIENTO EXTERIOR DE PELÍCULA DE POLIÉSTER METALIZADO. INCLUYE: SUMINISTRO DEL DUCTO, ACCESORIOS DE MONTAJE, MANO DE OBRA ESPECIALIZADA, PRUEBAS DE FUNCIONAMIENTO, LIMPIEZA DEL ÁREA DE TRABAJO Y TODO LO NECESARIO PARA SU CORRECTA OPERACIÓN Y SERVICIO. </t>
  </si>
  <si>
    <t>SIOP-287</t>
  </si>
  <si>
    <t>SIOP-288</t>
  </si>
  <si>
    <t>SIOP-289</t>
  </si>
  <si>
    <t>SIOP-290</t>
  </si>
  <si>
    <t>SUMINISTRO E INSTALACION DE DIFUSOR TIPO REDONDO MARCA INNES O SIMILAR PARA MANEJO DE AIRE DE INYECCION DE LA SIGUIENTE MEDIA DE CUELLO X 12 PULGADAS INCLUYE:MANIOBRA DE INSTALACION HERRAMIENTA MENOR, ESCALERAS HERRAMIENTA INALAMBRICA Y TODO LO NECESARIO PARA SU CORRECTA FUNCIONABILIDAD Y SERVICIO.</t>
  </si>
  <si>
    <t>SIOP-291</t>
  </si>
  <si>
    <t>SIOP-292</t>
  </si>
  <si>
    <t>SIOP-293</t>
  </si>
  <si>
    <t>SIOP-294</t>
  </si>
  <si>
    <t>SIOP-295</t>
  </si>
  <si>
    <t>SUMINISTRO E INSTALACIÓN DE REJILLA DE RETORNO DE AIRE MODELO HR, MARCA HR, FABRICADA EN ALUMINIO CON ALETAS FIJAS A 45°, ACABADO EN PINTURA ELECTROSTÁTICA BLANCA, MEDIDA 10" X 6". INCLUYE CUELLO CUADRADO, ACCESORIOS DE MONTAJE, SELLADO, LIMPIEZA DEL ÁREA Y MANO DE OBRA ESPECIALIZADA.</t>
  </si>
  <si>
    <t>SIOP-296</t>
  </si>
  <si>
    <t>SUMINISTRO E INSTALACIÓN DE REJILLA DE EXTRACCIÓN DE AIRE MODELO HR, MARCA HR, FABRICADA EN ALUMINIO CON ALETAS HORIZONTALES AJUSTABLES, ACABADO EN PINTURA ELECTROSTÁTICA BLANCA, MEDIDA 6" X 6". INCLUYE CUELLO DE CONEXIÓN, ACCESORIOS DE MONTAJE, SELLADO, LIMPIEZA DEL ÁREA Y MANO DE OBRA ESPECIALIZADA.</t>
  </si>
  <si>
    <t>SIOP-297</t>
  </si>
  <si>
    <t>SIOP-298</t>
  </si>
  <si>
    <t>SUMINISTRO E INSTALACIÓN DE REJILLA DE EXTRACCIÓN DE AIRE MODELO HR, MARCA HR, FABRICADA EN ALUMINIO CON ALETAS HORIZONTALES AJUSTABLES, ACABADO EN PINTURA ELECTROSTÁTICA BLANCA, MEDIDA 12" X 8". INCLUYE CUELLO DE CONEXIÓN, ACCESORIOS DE MONTAJE, SELLADO, LIMPIEZA DEL ÁREA Y MANO DE OBRA ESPECIALIZADA.</t>
  </si>
  <si>
    <t>SIOP-299</t>
  </si>
  <si>
    <t>SIOP-300</t>
  </si>
  <si>
    <t>SIOP-301</t>
  </si>
  <si>
    <t>SIOP-302</t>
  </si>
  <si>
    <t>SUMINISTRO E INSTALACIÓN DE TUBERÍA DE COBRE TIPO L DE 1/4”, PARA SISTEMAS DE REFRIGERACIÓN, INCLUYE CORTE, TRAZO, CURVADO, LIMPIEZA CON NITRÓGENO, UNIONES MEDIANTE SOLDADURA CON FLUX Y VARILLA DE PLATA, FIJACIÓN CON SOPORTERÍA ADECUADA CADA 1.50 M, ETIQUETADO.</t>
  </si>
  <si>
    <t>SIOP-303</t>
  </si>
  <si>
    <t>SUMINISTRO E INSTALACIÓN DE TUBERÍA DE COBRE TIPO L DE 1/2”, PARA SISTEMAS DE REFRIGERACIÓN, INCLUYE CORTE, TRAZO, CURVADO, LIMPIEZA CON NITRÓGENO, UNIONES MEDIANTE SOLDADURA CON FLUX Y VARILLA DE PLATA, FIJACIÓN CON SOPORTERÍA ADECUADA CADA 1.50 M, ETIQUETADO.</t>
  </si>
  <si>
    <t>SIOP-304</t>
  </si>
  <si>
    <t>SUMINISTRO E INSTALACIÓN DE AISLAMIENTO TÉRMICO TIPO ARMAFLEX DE 1” DE ESPESOR PARA TUBERÍA DE COBRE DE 1/4”, AUTOEXTINGUIBLE, CÉLULA CERRADA, LIBRE DE CFC. INCLUYE CORTE, ENMANGUE Y SELLADO CON ADHESIVO ESPECIAL PARA EVITAR CONDENSACIÓN, ACABADO LIMPIO Y CONTINUO.</t>
  </si>
  <si>
    <t>SIOP-305</t>
  </si>
  <si>
    <t>SUMINISTRO E INSTALACIÓN DE AISLAMIENTO TÉRMICO TIPO ARMAFLEX DE 1” DE ESPESOR PARA TUBERÍA DE COBRE DE 1/2”, AUTOEXTINGUIBLE, CÉLULA CERRADA, LIBRE DE CFC. INCLUYE CORTE, ENMANGUE Y SELLADO CON ADHESIVO ESPECIAL PARA EVITAR CONDENSACIÓN, ACABADO LIMPIO Y CONTINUO.</t>
  </si>
  <si>
    <t>SIOP-306</t>
  </si>
  <si>
    <t>SUMINISTRO E INSTALACIÓN DE SOPORTERÍA PARA TUBERÍA DE COBRE DE REFRIGERANTE EN EXTERIOR, A BASE DE PERFILES DE ACERO ESTRUCTURAL (VIGA, PTR, MONTEN, CUADRADO, ÁNGULOS, SOLERAS, REDONDOS, ETC...), EN AZOTEA, CON RESISTENCIA A INTEMPERIE, DISEÑADA PARA SOPORTAR LÍNEAS DE REFRIGERANTE DE DIFERENTES DIÁMETROS Y CONDICIONES AMBIENTALES. INCLUYE SUMINISTRO DE MATERIALES, TRAZO, ALMACENAJE, FLETES, LIMPIEZA DEL ÁREA, MANO DE OBRA Y TODO LO NECESARIO PARA SU CORRECTO FUNCIONAMIENTO Y SERVICIO.</t>
  </si>
  <si>
    <t>SIOP-307</t>
  </si>
  <si>
    <t>SIOP-308</t>
  </si>
  <si>
    <t xml:space="preserve">SUMINISTRO E INSTALACIÓN DE BASES PARA CONDENSADORAS Y EQUIPOS DE 1 A 2 TONELADAS, INCLUYE: MANO DE OBRA, ACARREOS AL SITIO DE SU INSTALACIÓN. </t>
  </si>
  <si>
    <t>SIOP-309</t>
  </si>
  <si>
    <t>SUMINISTRO E INSTALACIÓN DE BASES PARA CONDENSADORAS Y EQUIPOS DE 3 A 6 TONELADAS, INCLUYE: MANO DE OBRA, ACARREOS AL SITIO DE SU INSTALACIÓN.</t>
  </si>
  <si>
    <t>SIOP-310</t>
  </si>
  <si>
    <t>SUMINISTRO E INSTALACIÓN DE BASES PARA EXTRACTORES EN EXTERIOR, A BASE DE PERFILES DE ACERO ESTRUCTURAL (VIGA, PTR, MONTEN, CUADRADO, ÁNGULOS, SOLERAS, REDONDOS, ETC...), INCLUYE SUMINISTRO DE MATERIALES, TRAZO, ALMACENAJE, FLETES, LIMPIEZA DEL ÁREA, MANO DE OBRA Y TODO LO NECESARIO PARA SU CORRECTO FUNCIONAMIENTO Y SERVICIO.</t>
  </si>
  <si>
    <t>SIOP-311</t>
  </si>
  <si>
    <t>SUMINISTRO E INSTALACIÓN DE SOPORTERÍA PARA EQUIPOS TIPO FAN &amp; COIL EN INTERIOR, A BASE DE  4 VARILLAS ROSCADAS GALVANIZADAS DE 3/8" CON LONGITUD DE 1.20 M, 4TAQUETES TIPO WEDGE 3/8" X 3",  8 TUERCAS HEXAGONALES  GALVANIZADAS 3/8",8 CONTRATUERCAS  DE SEGURIDAD 3/8" , 8 RONDANAS PLANAS 3/8", 8 RODANAS PRESION 3/8", 3 UNICANAL 1  5/8 X 1  5/8" CAL. 14. DE LONGITUD DE 1.20, 4 ABRAZADERAS 1 5/8,INCLUYE SUMINISTRO DE MATERIALES, TRAZO, ALMACENAJE, FLETES, LIMPIEZA DEL ÁREA, MANO DE OBRA Y TODO LO NECESARIO PARA SU CORRECTO FUNCIONAMIENTO Y SERVICIO.</t>
  </si>
  <si>
    <t>SIOP-312</t>
  </si>
  <si>
    <t xml:space="preserve">SUMINISTRO E INSTALACIÓN DE BASES PARA CAJAS DE FILTROS EN EXTERIOR, A BASE DE PERFILES DE ACERO ESTRUCTURAL (VIGA, PTR, MONTEN, CUADRADO, ÁNGULOS, SOLERAS, REDONDOS, ETC...), ANCLADA A LOSA O ESTRUCTURA EXISTENTE, DISEÑADA PARA RESISTIR CARGA Y VIBRACIONES. INCLUYE SUMINISTRO DE MATERIALES, TRAZO, ALMACENAJE, FLETES, LIMPIEZA DEL ÁREA, MANO DE OBRA Y TODO LO NECESARIO PARA SU CORRECTO FUNCIONAMIENTO Y SERVICIO. </t>
  </si>
  <si>
    <t>SIOP-313</t>
  </si>
  <si>
    <t>SIOP-314</t>
  </si>
  <si>
    <t>A19</t>
  </si>
  <si>
    <t>SIOP-315</t>
  </si>
  <si>
    <t>SIOP-316</t>
  </si>
  <si>
    <t>SIOP-317</t>
  </si>
  <si>
    <t>SIOP-318</t>
  </si>
  <si>
    <t>SIOP-319</t>
  </si>
  <si>
    <t>SIOP-320</t>
  </si>
  <si>
    <t>SIOP-321</t>
  </si>
  <si>
    <t>SIOP-322</t>
  </si>
  <si>
    <t>SIOP-323</t>
  </si>
  <si>
    <t>SIOP-324</t>
  </si>
  <si>
    <t>SUMINISTRO Y COLOCACION DE PATCH CORD CAT 6 DE 5 FT COLOR AZUL, INCLUYE: SUMINISTRO, INSTALACIÓN, MATERIALES, MANO DE OBRA, HERRAMIENTA Y EQUIPO.</t>
  </si>
  <si>
    <t>SIOP-325</t>
  </si>
  <si>
    <t>SUMINISTRO Y COLOCACION DE PATCH CORD CAT 6 DE 7 FT COLOR AZUL, INCLUYE: SUMINISTRO, INSTALACIÓN, MATERIALES, MANO DE OBRA, HERRAMIENTA Y EQUIPO.</t>
  </si>
  <si>
    <t>SIOP-326</t>
  </si>
  <si>
    <t>SIOP-327</t>
  </si>
  <si>
    <t>SIOP-328</t>
  </si>
  <si>
    <t>SUMINISTRO E INSTALACIÓN DE PUNTO DE ACCESO CISCO WAP371- DOBLE BANDA - WIFI AC/N -POE. O SIMILAR, INSTALACIÓN EN TECHO, INCLUYE: MATERIALES, MANO DE OBRA, FIJACIONES, CONEXIONES, PRUEBAS, HERRAMIENTA Y TODO LO NECESARIO PARA LA CORRECTA INSTALACIÓN.</t>
  </si>
  <si>
    <t>A20</t>
  </si>
  <si>
    <t>SIOP-329</t>
  </si>
  <si>
    <t>SIOP-330</t>
  </si>
  <si>
    <t>SUMINISTRO E INSTALACIÓN DE CAMARA TIPO DOMO IP 6 MEGAPIXEL / SERIE PRO / LENTE MOT. 2.8 A 12 MM / 30 MTS IR EXIR / EXTERIOR IP 67/IK10/WDR120DB/AUDIO Y ALARMAS/POE/VIDEO ANALITICOS INTEGRADOS, MARCA HIKVISION, MODELO DS-2CD2763G2-IZS, INCLUYE: MANO DE OBRA, MATERIAL, CONEXIONES, ACARREOS Y TODO LO NECESARIO PARA SU CORRECTA EJECUCIÓN.</t>
  </si>
  <si>
    <t>SIOP-331</t>
  </si>
  <si>
    <t>SUMINISTRO E INSTALACIÓN DE CAJA DE CONEXIONES PARA CAMARA DOMO MARCA HIKVISION MODELO DS-1280ZJ-DM55, INCLUYE: MANO DE OBRA, EQUIPO, ACCESORIOS DE FIJACIÓN, CONEXIONES Y TODO LO NECESARIO PARA SU CORRECTA EJECUCIÓN.</t>
  </si>
  <si>
    <t>SIOP-332</t>
  </si>
  <si>
    <t>SIOP-333</t>
  </si>
  <si>
    <t>A21</t>
  </si>
  <si>
    <t>SIOP-334</t>
  </si>
  <si>
    <t>SIOP-335</t>
  </si>
  <si>
    <t>SUMINISTRO Y COLOCACION DE BOCINA PARA PLAFÓN MARCA JBL PROFESSIONAL ALTAVOZ PLAFÓN 8124 8100 SERIES IN-CEILING LOU DE 4", ANCHO DE FRECUENCIA DE 60 HZ – 18 KHZ, SENSIBILIDAD 93 DB (1 KHZ – 8 KHZ), 1 W, 1 M, CAPACIDAD DE POTENCIA DE LA BOCINA DE 20 W, MEDIDAS DE 206 MM X 89 MM, DIAMETRO DE CORTE DE 175 MM. INCLUYE: MATERIALES MENORES, MANO DE OBRA, EQUIPO, HERRAMIENTA.</t>
  </si>
  <si>
    <t>SIOP-336</t>
  </si>
  <si>
    <t>SIOP-337</t>
  </si>
  <si>
    <t>SUMINISTRO Y COLOCACION DE CABLE DE AUDIO BINARY O SIMILAR DE 4X16 AWG, INCLUYE: MANO DE OBRA, EQUIPO, HERRAMIENTA, CORTES, DESPERDICIOS, Y LO NECESARIO PARA SU CORRECTA INSTALACIÓN.</t>
  </si>
  <si>
    <t>A22</t>
  </si>
  <si>
    <t xml:space="preserve">SISTEMA PACIENTE ENFERMERA </t>
  </si>
  <si>
    <t>SIOP-338</t>
  </si>
  <si>
    <t>SALIDA PARA EL SISTEMA DE RED DE VOZ Y/O DATOS, PARA SERVICIO A SISTEMA PACIENTE ENFERMERA,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</si>
  <si>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SIOP-339</t>
  </si>
  <si>
    <t>SUMINISTRO E INSTALACIÓN DE GATEWAY (PUERTA DE ENLACE) MODELO 7092 MARCA JERON. CONTROL LOCAL (DATOS Y AUDIO) Y HUB DE CONFIGURACIÓN PARA HASTA 4 CONSOLAS DE ENFERMERAS O TERMINALES DE PERSONAL Y HASTA 31 (MENOS CONSOLAS DE ENFERMERAS O TERMINALES DE PERSONAL) DE CUALQUIER COMBINACIÓN DE CONTROLADORES Y LÁMPARAS.</t>
  </si>
  <si>
    <t>SIOP-340</t>
  </si>
  <si>
    <t>SUMINISTRO E INSTALACIÓN DE FUENTE DE ALIMENTACIÓN CON BATERÍA DE RESPALDO MODELO 7095 MARCA JERON. PARA PROPORCIONAR ENERGÍA ELÉCTRICA A TODOS LOS DISPOSITIVOS DEL SISTEMA.</t>
  </si>
  <si>
    <t>SIOP-341</t>
  </si>
  <si>
    <t xml:space="preserve">SUMINISTRO E INSTALACIÓN DE GABINETE METÁLICO MODELO 7088, MARCA JERON. CAPACIDAD PARA ALOJAR GATEWAY, FUENTE DE ALIMENTACIÓN Y SWITCH. </t>
  </si>
  <si>
    <t>SIOP-342</t>
  </si>
  <si>
    <t>SUMINISTRO E INSTALACIÓN DE SWITCH ETHERNET DE 8 PUERTOS MODELO 7991 MARCA JERON. PARA INTERCONECTAR GATEWAYS LOCALES E INTEGRARLOS A LA COMPLETA RED DISTRIBUIDA DEL SISTEMA DE COMUNICACIÓN HOSPITALARIO PACIENTE-ENFERMERA</t>
  </si>
  <si>
    <t>SIOP-343</t>
  </si>
  <si>
    <t>SUMINISTRO E INSTALACIÓN DE CONSOLA DE ENFERMERAS A COLOR Y SENSIBLE AL TACTO MODELO 7065 MARCA JERON. PARA ANUNCIAR LAS LLAMADAS DESDE LAS ESTACIONES DE PERSONAL/PACIENTE, PERMITE COMUNICACIÓN DE VOZ DUPLEX A DOS VÍAS ENTRE LAS ESTACIONES DE ENFERMERÍA Y DE PACIENTE/PERSONAL, PERMITE REALIZAR LLAMADAS A HABITACIONES, VER LA LOCALIZACIÓN DEL PERSONAL, Y SOLICITUDES PENDIENTES DE SERVICIO.</t>
  </si>
  <si>
    <t>SIOP-344</t>
  </si>
  <si>
    <t>SUMINISTRO E INSTALACION DE LÁMPARA DE PASILLO (MEJORADA) 3 CANALES, 9 MEJORADAS MODELO 7155 MARCA JERON. PARA PROPORCIONAR ALIMENTACIÓN, DATOS Y AUDIO PARA UN MÁXIMO DE NUEVE ESTACIONES DE AUDIO Y HASTA UN TOTAL COMBINADO DE 15 ESTACIONES PERIFÉRICAS.</t>
  </si>
  <si>
    <t>SIOP-345</t>
  </si>
  <si>
    <t>SUMINISTRO E INSTALACIÓN DE ESTACIÓN DE PACIENTE MODELO 7123 MARCA JERON. PARA PROPORCIONAR AUDIO COMUNICACIÓN Y HASTA CINCO PUNTOS DE LLAMADA DISCRETOS</t>
  </si>
  <si>
    <t>SIOP-346</t>
  </si>
  <si>
    <t>SUMINISTRO E INSTALACIÓN DE PERILLA LLAMADORA MODELO 6226 MARCA JERON. PARA AVISAR A UNA ENFERMERA DESDE UNA ESTACIÓN DE PACIENTE ASOCIADO, PUDIENDO REALIZAR HASTA 12 PRIORIDADES DE LLAMADO DISTINTOS.</t>
  </si>
  <si>
    <t>SIOP-347</t>
  </si>
  <si>
    <t>SUMINISTRO E INSTALACIÓN DE TERMINADOR DE LINEA, MODELO 9778-10, MARCA JERON</t>
  </si>
  <si>
    <t>SIOP-348</t>
  </si>
  <si>
    <t>SUMINISTRO E INSTALACIÓN DE ESTACIÓN  DE 2 BOTONES MODELO 7131 MARCA JERON. PARA REALIZAR LLAMADA DE CÓDIGO AZUL Y LLAMADA DE AYUDA DE PERSONAL.</t>
  </si>
  <si>
    <t>SIOP-349</t>
  </si>
  <si>
    <t>SUMINISTRO E INSTALACIÓN DE ESTACIÓN DE CORDÓN Y BOTÓN DE LLAMADA PARA REGADERA MODELO 7058-W MARCA JERON. PARA PROPORCIONAR DOS NIVELES DE LLAMADA DISCRETOS Y PRIORIDADES CORRESPONDIENTES DESDE EL BAÑO, CON NIVEL DE PROTECCIÓN IP68.</t>
  </si>
  <si>
    <t>SIOP-350</t>
  </si>
  <si>
    <t>SUMINISTRO E INSTALACIÓN DE ESTACIÓN DE CORDÓN Y BOTÓN DE LLAMADA PARA BAÑO MODELO 7058 MARCA JERON. PARA PROPORCIONAR DOS NIVELES DE LLAMADA DISCRETOS Y PRIORIDADES CORRESPONDIENTES DESDE EL BAÑO.</t>
  </si>
  <si>
    <t>SIOP-351</t>
  </si>
  <si>
    <t>SUMINISTRO E INSTALACIÓN DE ESTACIÓN DE PERSONAL MODELO 7012 MARCA JERON. PARA PROPORCIONAR AUDIO COMUNICACIÓN .</t>
  </si>
  <si>
    <t>SIOP-352</t>
  </si>
  <si>
    <t>SIOP-353</t>
  </si>
  <si>
    <t>SUMINISTRO E INSTALACIÓN DE SOFTWARE PUENTE MODELO 7984-L, MARCA JERON</t>
  </si>
  <si>
    <t>SIOP-354</t>
  </si>
  <si>
    <t>SIOP-355</t>
  </si>
  <si>
    <t>SIOP-356</t>
  </si>
  <si>
    <t>SUMINISTRO E INSTACIÓN DE CABLE CAL. 2X22 AWG MARCA CONDUMEX O SIMILAR, INCLUYE: DESPERDICIOS, MATERIALES MENORES, HERRAMIENTA, CONEXIONES, MANO DE OBRA ESPECIALIZADA, LIMPIEZA DEL ÁREA DE TRABAJO, PRUEBAS Y ACARREO AL SITIO DE SU COLOCACIÓN.</t>
  </si>
  <si>
    <t>A23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</si>
</sst>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0.000"/>
    <numFmt numFmtId="165" formatCode="&quot;$&quot;#,##0.00"/>
    <numFmt numFmtId="166" formatCode="0.00000"/>
    <numFmt numFmtId="167" formatCode="0.0000"/>
  </numFmts>
  <fonts count="15">
    <font>
      <sz val="11"/>
      <color theme="1"/>
      <name val="Calibri"/>
      <family val="2"/>
      <scheme val="minor"/>
    </font>
    <font>
      <sz val="10"/>
      <color theme="1"/>
      <name val="Arial"/>
      <family val="2"/>
    </font>
    <font>
      <sz val="10"/>
      <name val="Arial"/>
      <family val="2"/>
    </font>
    <font>
      <sz val="8"/>
      <name val="Calibri"/>
      <family val="2"/>
      <scheme val="minor"/>
    </font>
    <font>
      <sz val="11"/>
      <name val="Calibri "/>
      <family val="2"/>
    </font>
    <font>
      <b/>
      <sz val="11"/>
      <name val="Calibri "/>
      <family val="2"/>
    </font>
    <font>
      <b/>
      <sz val="11"/>
      <color theme="0"/>
      <name val="Calibri "/>
      <family val="2"/>
    </font>
    <font>
      <sz val="11"/>
      <color theme="1"/>
      <name val="Calibri "/>
      <family val="2"/>
    </font>
    <font>
      <b/>
      <sz val="11"/>
      <color theme="1"/>
      <name val="Calibri "/>
      <family val="2"/>
    </font>
    <font>
      <b/>
      <sz val="11"/>
      <color rgb="FF006600"/>
      <name val="Calibri "/>
      <family val="2"/>
    </font>
    <font>
      <sz val="11"/>
      <color rgb="FF006600"/>
      <name val="Calibri "/>
      <family val="2"/>
    </font>
    <font>
      <b/>
      <sz val="11"/>
      <name val="Calibri"/>
      <family val="2"/>
    </font>
    <font>
      <sz val="11"/>
      <name val="Calibri"/>
      <family val="2"/>
    </font>
    <font>
      <b/>
      <sz val="11"/>
      <color theme="1" tint="0.0499899983406067"/>
      <name val="Calibri "/>
      <family val="2"/>
    </font>
    <font>
      <b/>
      <sz val="11"/>
      <color rgb="FF0000CC"/>
      <name val="Calibri "/>
      <family val="2"/>
    </font>
  </fonts>
  <fills count="4">
    <fill>
      <patternFill patternType="none"/>
    </fill>
    <fill>
      <patternFill patternType="gray125"/>
    </fill>
    <fill>
      <patternFill patternType="solid">
        <fgColor rgb="FF00953B"/>
        <bgColor indexed="64"/>
      </patternFill>
    </fill>
    <fill>
      <patternFill patternType="solid">
        <fgColor theme="0" tint="-0.249970003962517"/>
        <bgColor indexed="64"/>
      </patternFill>
    </fill>
  </fills>
  <borders count="17">
    <border>
      <left/>
      <right/>
      <top/>
      <bottom/>
      <diagonal/>
    </border>
    <border>
      <left style="medium">
        <color auto="1"/>
      </left>
      <right style="medium">
        <color auto="1"/>
      </right>
      <top/>
      <bottom/>
    </border>
    <border>
      <left style="medium">
        <color auto="1"/>
      </left>
      <right/>
      <top style="medium">
        <color auto="1"/>
      </top>
      <bottom/>
    </border>
    <border>
      <left/>
      <right style="medium">
        <color auto="1"/>
      </right>
      <top style="medium">
        <color auto="1"/>
      </top>
      <bottom/>
    </border>
    <border>
      <left/>
      <right style="medium">
        <color auto="1"/>
      </right>
      <top/>
      <bottom/>
    </border>
    <border>
      <left/>
      <right style="medium">
        <color auto="1"/>
      </right>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style="medium">
        <color auto="1"/>
      </left>
      <right style="medium">
        <color auto="1"/>
      </right>
      <top/>
      <bottom style="medium">
        <color auto="1"/>
      </bottom>
    </border>
    <border>
      <left style="medium">
        <color auto="1"/>
      </left>
      <right style="medium">
        <color auto="1"/>
      </right>
      <top style="medium">
        <color auto="1"/>
      </top>
      <bottom/>
    </border>
    <border>
      <left/>
      <right style="medium">
        <color auto="1"/>
      </right>
      <top style="medium">
        <color auto="1"/>
      </top>
      <bottom style="medium">
        <color auto="1"/>
      </bottom>
    </border>
    <border>
      <left/>
      <right/>
      <top style="medium">
        <color auto="1"/>
      </top>
      <bottom/>
    </border>
    <border>
      <left style="medium">
        <color auto="1"/>
      </left>
      <right/>
      <top/>
      <bottom/>
    </border>
    <border>
      <left style="medium">
        <color auto="1"/>
      </left>
      <right/>
      <top/>
      <bottom style="medium">
        <color auto="1"/>
      </bottom>
    </border>
    <border>
      <left/>
      <right/>
      <top/>
      <bottom style="medium">
        <color auto="1"/>
      </bottom>
    </border>
    <border>
      <left style="thin">
        <color auto="1"/>
      </left>
      <right/>
      <top/>
      <bottom/>
    </border>
    <border>
      <left/>
      <right style="thin">
        <color auto="1"/>
      </right>
      <top/>
      <bottom/>
    </border>
  </borders>
  <cellStyleXfs count="2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0"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43" fontId="0" fillId="0" borderId="0" applyFont="0" applyFill="0" applyBorder="0" applyAlignment="0" applyProtection="0"/>
    <xf numFmtId="0" fontId="2" fillId="0" borderId="0">
      <alignment/>
      <protection/>
    </xf>
    <xf numFmtId="0" fontId="0" fillId="0" borderId="0">
      <alignment/>
      <protection/>
    </xf>
    <xf numFmtId="44" fontId="0" fillId="0" borderId="0" applyFont="0" applyFill="0" applyBorder="0" applyAlignment="0" applyProtection="0"/>
  </cellStyleXfs>
  <cellXfs count="123">
    <xf numFmtId="0" fontId="0" fillId="0" borderId="0" xfId="0"/>
    <xf numFmtId="0" fontId="4" fillId="0" borderId="0" xfId="21" applyFont="1" applyAlignment="1">
      <alignment vertical="top"/>
      <protection/>
    </xf>
    <xf numFmtId="0" fontId="4" fillId="0" borderId="1" xfId="21" applyFont="1" applyBorder="1" applyAlignment="1">
      <alignment horizontal="center" vertical="top"/>
      <protection/>
    </xf>
    <xf numFmtId="0" fontId="5" fillId="0" borderId="0" xfId="21" applyFont="1" applyAlignment="1">
      <alignment horizontal="center" vertical="top"/>
      <protection/>
    </xf>
    <xf numFmtId="0" fontId="5" fillId="0" borderId="2" xfId="21" applyFont="1" applyBorder="1" applyAlignment="1">
      <alignment horizontal="left" vertical="top"/>
      <protection/>
    </xf>
    <xf numFmtId="14" fontId="4" fillId="0" borderId="3" xfId="21" applyNumberFormat="1" applyFont="1" applyBorder="1" applyAlignment="1">
      <alignment horizontal="left" vertical="top"/>
      <protection/>
    </xf>
    <xf numFmtId="14" fontId="4" fillId="0" borderId="4" xfId="21" applyNumberFormat="1" applyFont="1" applyBorder="1" applyAlignment="1">
      <alignment horizontal="left" vertical="top"/>
      <protection/>
    </xf>
    <xf numFmtId="0" fontId="4" fillId="0" borderId="4" xfId="21" applyFont="1" applyBorder="1" applyAlignment="1">
      <alignment horizontal="left" vertical="top"/>
      <protection/>
    </xf>
    <xf numFmtId="14" fontId="4" fillId="0" borderId="5" xfId="21" applyNumberFormat="1" applyFont="1" applyBorder="1" applyAlignment="1">
      <alignment horizontal="left" vertical="top"/>
      <protection/>
    </xf>
    <xf numFmtId="0" fontId="5" fillId="0" borderId="0" xfId="21" applyFont="1" applyAlignment="1">
      <alignment vertical="top"/>
      <protection/>
    </xf>
    <xf numFmtId="0" fontId="4" fillId="0" borderId="0" xfId="21" applyFont="1" applyAlignment="1">
      <alignment horizontal="center" vertical="center"/>
      <protection/>
    </xf>
    <xf numFmtId="49" fontId="4" fillId="0" borderId="0" xfId="21" applyNumberFormat="1" applyFont="1" applyAlignment="1">
      <alignment horizontal="left" vertical="top"/>
      <protection/>
    </xf>
    <xf numFmtId="0" fontId="6" fillId="2" borderId="0" xfId="25" applyFont="1" applyFill="1" applyAlignment="1">
      <alignment horizontal="justify" vertical="top"/>
      <protection/>
    </xf>
    <xf numFmtId="0" fontId="4" fillId="0" borderId="0" xfId="25" applyFont="1" applyAlignment="1">
      <alignment vertical="top"/>
      <protection/>
    </xf>
    <xf numFmtId="0" fontId="6" fillId="2" borderId="0" xfId="25" applyFont="1" applyFill="1" applyAlignment="1">
      <alignment horizontal="center" vertical="top"/>
      <protection/>
    </xf>
    <xf numFmtId="0" fontId="4" fillId="0" borderId="0" xfId="21" applyFont="1" applyAlignment="1">
      <alignment horizontal="center" vertical="top"/>
      <protection/>
    </xf>
    <xf numFmtId="0" fontId="5" fillId="0" borderId="1" xfId="21" applyFont="1" applyBorder="1" applyAlignment="1">
      <alignment horizontal="center" vertical="top"/>
      <protection/>
    </xf>
    <xf numFmtId="4" fontId="5" fillId="0" borderId="0" xfId="21" applyNumberFormat="1" applyFont="1" applyAlignment="1">
      <alignment horizontal="center" vertical="top"/>
      <protection/>
    </xf>
    <xf numFmtId="0" fontId="9" fillId="0" borderId="0" xfId="25" applyFont="1" applyAlignment="1">
      <alignment horizontal="justify" vertical="top"/>
      <protection/>
    </xf>
    <xf numFmtId="165" fontId="10" fillId="0" borderId="0" xfId="23" applyNumberFormat="1" applyFont="1" applyAlignment="1">
      <alignment horizontal="right" vertical="top"/>
    </xf>
    <xf numFmtId="165" fontId="9" fillId="0" borderId="0" xfId="20" applyNumberFormat="1" applyFont="1" applyFill="1" applyAlignment="1">
      <alignment vertical="top"/>
    </xf>
    <xf numFmtId="0" fontId="8" fillId="0" borderId="0" xfId="21" applyFont="1" applyAlignment="1">
      <alignment horizontal="justify" vertical="top"/>
      <protection/>
    </xf>
    <xf numFmtId="49" fontId="6" fillId="2" borderId="6" xfId="22" applyNumberFormat="1" applyFont="1" applyFill="1" applyBorder="1" applyAlignment="1">
      <alignment horizontal="center" vertical="center" wrapText="1"/>
      <protection/>
    </xf>
    <xf numFmtId="49" fontId="6" fillId="2" borderId="7" xfId="22" applyNumberFormat="1" applyFont="1" applyFill="1" applyBorder="1" applyAlignment="1">
      <alignment horizontal="center" vertical="center" wrapText="1"/>
      <protection/>
    </xf>
    <xf numFmtId="0" fontId="5" fillId="0" borderId="1" xfId="21" applyFont="1" applyBorder="1" applyAlignment="1">
      <alignment vertical="top"/>
      <protection/>
    </xf>
    <xf numFmtId="0" fontId="5" fillId="0" borderId="8" xfId="21" applyFont="1" applyBorder="1" applyAlignment="1">
      <alignment vertical="top"/>
      <protection/>
    </xf>
    <xf numFmtId="2" fontId="4" fillId="0" borderId="0" xfId="21" applyNumberFormat="1" applyFont="1" applyAlignment="1">
      <alignment horizontal="justify" vertical="top"/>
      <protection/>
    </xf>
    <xf numFmtId="2" fontId="5" fillId="0" borderId="0" xfId="21" applyNumberFormat="1" applyFont="1" applyAlignment="1">
      <alignment vertical="top"/>
      <protection/>
    </xf>
    <xf numFmtId="2" fontId="6" fillId="2" borderId="7" xfId="22" applyNumberFormat="1" applyFont="1" applyFill="1" applyBorder="1" applyAlignment="1">
      <alignment horizontal="center" vertical="center" wrapText="1"/>
      <protection/>
    </xf>
    <xf numFmtId="2" fontId="4" fillId="0" borderId="0" xfId="21" applyNumberFormat="1" applyFont="1" applyAlignment="1">
      <alignment horizontal="right" vertical="top"/>
      <protection/>
    </xf>
    <xf numFmtId="2" fontId="10" fillId="0" borderId="0" xfId="25" applyNumberFormat="1" applyFont="1" applyAlignment="1">
      <alignment horizontal="center" vertical="top" wrapText="1"/>
      <protection/>
    </xf>
    <xf numFmtId="2" fontId="6" fillId="2" borderId="0" xfId="25" applyNumberFormat="1" applyFont="1" applyFill="1" applyAlignment="1">
      <alignment horizontal="center" vertical="top"/>
      <protection/>
    </xf>
    <xf numFmtId="2" fontId="4" fillId="0" borderId="0" xfId="21" applyNumberFormat="1" applyFont="1" applyAlignment="1">
      <alignment vertical="top"/>
      <protection/>
    </xf>
    <xf numFmtId="165" fontId="4" fillId="0" borderId="0" xfId="23" applyNumberFormat="1" applyFont="1" applyAlignment="1">
      <alignment horizontal="center" vertical="top" wrapText="1"/>
    </xf>
    <xf numFmtId="165" fontId="4" fillId="0" borderId="0" xfId="21" applyNumberFormat="1" applyFont="1" applyAlignment="1">
      <alignment vertical="top"/>
      <protection/>
    </xf>
    <xf numFmtId="165" fontId="5" fillId="0" borderId="0" xfId="21" applyNumberFormat="1" applyFont="1" applyAlignment="1">
      <alignment vertical="top"/>
      <protection/>
    </xf>
    <xf numFmtId="165" fontId="6" fillId="2" borderId="0" xfId="25" applyNumberFormat="1" applyFont="1" applyFill="1" applyAlignment="1">
      <alignment horizontal="center" vertical="top"/>
      <protection/>
    </xf>
    <xf numFmtId="165" fontId="5" fillId="0" borderId="4" xfId="21" applyNumberFormat="1" applyFont="1" applyBorder="1" applyAlignment="1">
      <alignment vertical="top"/>
      <protection/>
    </xf>
    <xf numFmtId="165" fontId="5" fillId="0" borderId="5" xfId="21" applyNumberFormat="1" applyFont="1" applyBorder="1" applyAlignment="1">
      <alignment vertical="top"/>
      <protection/>
    </xf>
    <xf numFmtId="165" fontId="5" fillId="0" borderId="9" xfId="21" applyNumberFormat="1" applyFont="1" applyBorder="1" applyAlignment="1">
      <alignment horizontal="center" vertical="top"/>
      <protection/>
    </xf>
    <xf numFmtId="165" fontId="5" fillId="0" borderId="1" xfId="21" applyNumberFormat="1" applyFont="1" applyBorder="1" applyAlignment="1">
      <alignment horizontal="center" vertical="top"/>
      <protection/>
    </xf>
    <xf numFmtId="165" fontId="5" fillId="0" borderId="8" xfId="21" applyNumberFormat="1" applyFont="1" applyBorder="1" applyAlignment="1">
      <alignment horizontal="center" vertical="top"/>
      <protection/>
    </xf>
    <xf numFmtId="165" fontId="6" fillId="2" borderId="10" xfId="22" applyNumberFormat="1" applyFont="1" applyFill="1" applyBorder="1" applyAlignment="1">
      <alignment horizontal="center" vertical="center" wrapText="1"/>
      <protection/>
    </xf>
    <xf numFmtId="165" fontId="4" fillId="0" borderId="0" xfId="20" applyNumberFormat="1" applyFont="1" applyAlignment="1">
      <alignment horizontal="right" vertical="top"/>
    </xf>
    <xf numFmtId="165" fontId="6" fillId="2" borderId="0" xfId="20" applyNumberFormat="1" applyFont="1" applyFill="1" applyAlignment="1">
      <alignment vertical="top"/>
    </xf>
    <xf numFmtId="165" fontId="4" fillId="0" borderId="0" xfId="21" applyNumberFormat="1" applyFont="1" applyAlignment="1">
      <alignment horizontal="center" vertical="top"/>
      <protection/>
    </xf>
    <xf numFmtId="165" fontId="5" fillId="0" borderId="0" xfId="21" applyNumberFormat="1" applyFont="1" applyAlignment="1">
      <alignment horizontal="center" vertical="top"/>
      <protection/>
    </xf>
    <xf numFmtId="165" fontId="4" fillId="0" borderId="0" xfId="23" applyNumberFormat="1" applyFont="1" applyBorder="1" applyAlignment="1">
      <alignment horizontal="center" vertical="top"/>
    </xf>
    <xf numFmtId="165" fontId="10" fillId="0" borderId="0" xfId="25" applyNumberFormat="1" applyFont="1" applyAlignment="1">
      <alignment horizontal="center" vertical="top"/>
      <protection/>
    </xf>
    <xf numFmtId="165" fontId="4" fillId="0" borderId="0" xfId="23" applyNumberFormat="1" applyFont="1" applyFill="1" applyAlignment="1">
      <alignment horizontal="center" vertical="top"/>
    </xf>
    <xf numFmtId="165" fontId="4" fillId="0" borderId="0" xfId="25" applyNumberFormat="1" applyFont="1" applyFill="1" applyAlignment="1">
      <alignment horizontal="right" vertical="top"/>
      <protection/>
    </xf>
    <xf numFmtId="2" fontId="4" fillId="0" borderId="0" xfId="25" applyNumberFormat="1" applyFont="1" applyFill="1" applyAlignment="1">
      <alignment horizontal="center" vertical="top" wrapText="1"/>
      <protection/>
    </xf>
    <xf numFmtId="0" fontId="11" fillId="0" borderId="9" xfId="21" applyFont="1" applyBorder="1" applyAlignment="1">
      <alignment horizontal="left" vertical="top"/>
      <protection/>
    </xf>
    <xf numFmtId="166" fontId="4" fillId="0" borderId="0" xfId="25" applyNumberFormat="1" applyFont="1" applyAlignment="1">
      <alignment horizontal="center" vertical="top" wrapText="1"/>
      <protection/>
    </xf>
    <xf numFmtId="165" fontId="4" fillId="0" borderId="0" xfId="23" applyNumberFormat="1" applyFont="1" applyFill="1" applyAlignment="1">
      <alignment horizontal="left" vertical="top" wrapText="1"/>
    </xf>
    <xf numFmtId="49" fontId="5" fillId="0" borderId="0" xfId="21" applyNumberFormat="1" applyFont="1" applyAlignment="1">
      <alignment horizontal="left" vertical="top"/>
      <protection/>
    </xf>
    <xf numFmtId="0" fontId="13" fillId="0" borderId="0" xfId="21" applyFont="1" applyAlignment="1">
      <alignment horizontal="justify" vertical="top"/>
      <protection/>
    </xf>
    <xf numFmtId="0" fontId="4" fillId="0" borderId="0" xfId="21" applyFont="1" applyAlignment="1">
      <alignment horizontal="center" vertical="top"/>
      <protection/>
    </xf>
    <xf numFmtId="0" fontId="9" fillId="0" borderId="0" xfId="25" applyFont="1" applyAlignment="1">
      <alignment horizontal="justify" vertical="top"/>
      <protection/>
    </xf>
    <xf numFmtId="0" fontId="9" fillId="0" borderId="0" xfId="25" applyFont="1" applyAlignment="1">
      <alignment horizontal="justify" vertical="top" wrapText="1"/>
      <protection/>
    </xf>
    <xf numFmtId="0" fontId="4" fillId="0" borderId="0" xfId="25" applyFont="1" applyAlignment="1">
      <alignment horizontal="center" vertical="top"/>
      <protection/>
    </xf>
    <xf numFmtId="0" fontId="14" fillId="0" borderId="0" xfId="25" applyFont="1" applyAlignment="1">
      <alignment horizontal="justify" vertical="top"/>
      <protection/>
    </xf>
    <xf numFmtId="0" fontId="4" fillId="0" borderId="0" xfId="25" applyFont="1" applyAlignment="1">
      <alignment vertical="top"/>
      <protection/>
    </xf>
    <xf numFmtId="165" fontId="5" fillId="0" borderId="0" xfId="23" applyNumberFormat="1" applyFont="1" applyBorder="1" applyAlignment="1">
      <alignment vertical="top"/>
    </xf>
    <xf numFmtId="165" fontId="9" fillId="0" borderId="0" xfId="20" applyNumberFormat="1" applyFont="1" applyFill="1" applyAlignment="1">
      <alignment vertical="top"/>
    </xf>
    <xf numFmtId="165" fontId="14" fillId="0" borderId="0" xfId="20" applyNumberFormat="1" applyFont="1" applyFill="1" applyAlignment="1">
      <alignment vertical="top"/>
    </xf>
    <xf numFmtId="0" fontId="5" fillId="0" borderId="0" xfId="21" applyFont="1" applyAlignment="1">
      <alignment horizontal="left" vertical="top" wrapText="1"/>
      <protection/>
    </xf>
    <xf numFmtId="165" fontId="5" fillId="0" borderId="0" xfId="20" applyNumberFormat="1" applyFont="1" applyFill="1" applyAlignment="1">
      <alignment horizontal="right" vertical="top"/>
    </xf>
    <xf numFmtId="0" fontId="5" fillId="0" borderId="0" xfId="21" applyFont="1" applyAlignment="1">
      <alignment vertical="top"/>
      <protection/>
    </xf>
    <xf numFmtId="2" fontId="5" fillId="0" borderId="0" xfId="21" applyNumberFormat="1" applyFont="1" applyAlignment="1">
      <alignment vertical="top"/>
      <protection/>
    </xf>
    <xf numFmtId="165" fontId="5" fillId="0" borderId="0" xfId="21" applyNumberFormat="1" applyFont="1" applyAlignment="1">
      <alignment horizontal="center" vertical="top"/>
      <protection/>
    </xf>
    <xf numFmtId="2" fontId="10" fillId="0" borderId="0" xfId="25" applyNumberFormat="1" applyFont="1" applyAlignment="1">
      <alignment horizontal="center" vertical="top" wrapText="1"/>
      <protection/>
    </xf>
    <xf numFmtId="165" fontId="10" fillId="0" borderId="0" xfId="25" applyNumberFormat="1" applyFont="1" applyAlignment="1">
      <alignment horizontal="center" vertical="top"/>
      <protection/>
    </xf>
    <xf numFmtId="165" fontId="10" fillId="0" borderId="0" xfId="23" applyNumberFormat="1" applyFont="1" applyAlignment="1">
      <alignment horizontal="right" vertical="top"/>
    </xf>
    <xf numFmtId="49" fontId="4" fillId="0" borderId="0" xfId="25" applyNumberFormat="1" applyFont="1" applyAlignment="1">
      <alignment horizontal="left" vertical="top"/>
      <protection/>
    </xf>
    <xf numFmtId="49" fontId="4" fillId="0" borderId="0" xfId="25" applyNumberFormat="1" applyFont="1" applyAlignment="1">
      <alignment horizontal="justify" vertical="top" wrapText="1"/>
      <protection/>
    </xf>
    <xf numFmtId="2" fontId="4" fillId="0" borderId="0" xfId="25" applyNumberFormat="1" applyFont="1" applyAlignment="1">
      <alignment horizontal="center" vertical="top" wrapText="1"/>
      <protection/>
    </xf>
    <xf numFmtId="165" fontId="4" fillId="0" borderId="0" xfId="25" applyNumberFormat="1" applyFont="1" applyAlignment="1">
      <alignment horizontal="right" vertical="top"/>
      <protection/>
    </xf>
    <xf numFmtId="44" fontId="4" fillId="0" borderId="0" xfId="20" applyFont="1" applyAlignment="1">
      <alignment vertical="top"/>
    </xf>
    <xf numFmtId="2" fontId="4" fillId="0" borderId="0" xfId="25" applyNumberFormat="1" applyFont="1">
      <alignment/>
      <protection/>
    </xf>
    <xf numFmtId="0" fontId="4" fillId="0" borderId="0" xfId="21" applyFont="1" applyAlignment="1">
      <alignment vertical="top"/>
      <protection/>
    </xf>
    <xf numFmtId="165" fontId="4" fillId="0" borderId="0" xfId="23" applyNumberFormat="1" applyFont="1" applyAlignment="1">
      <alignment horizontal="left" vertical="top" wrapText="1"/>
    </xf>
    <xf numFmtId="165" fontId="4" fillId="0" borderId="0" xfId="25" applyNumberFormat="1" applyFont="1" applyAlignment="1">
      <alignment horizontal="center" vertical="top"/>
      <protection/>
    </xf>
    <xf numFmtId="165" fontId="4" fillId="0" borderId="0" xfId="25" applyNumberFormat="1" applyFont="1" applyFill="1" applyAlignment="1">
      <alignment horizontal="center" vertical="top"/>
      <protection/>
    </xf>
    <xf numFmtId="167" fontId="4" fillId="0" borderId="0" xfId="25" applyNumberFormat="1" applyFont="1" applyAlignment="1">
      <alignment horizontal="center" vertical="top" wrapText="1"/>
      <protection/>
    </xf>
    <xf numFmtId="0" fontId="4" fillId="0" borderId="9" xfId="21" applyFont="1" applyBorder="1" applyAlignment="1">
      <alignment horizontal="center" vertical="top"/>
      <protection/>
    </xf>
    <xf numFmtId="0" fontId="5" fillId="0" borderId="9" xfId="21" applyFont="1" applyBorder="1" applyAlignment="1">
      <alignment horizontal="center" vertical="top"/>
      <protection/>
    </xf>
    <xf numFmtId="165" fontId="5" fillId="0" borderId="3" xfId="21" applyNumberFormat="1" applyFont="1" applyBorder="1" applyAlignment="1">
      <alignment vertical="top"/>
      <protection/>
    </xf>
    <xf numFmtId="164" fontId="7" fillId="0" borderId="8" xfId="0" applyNumberFormat="1" applyFont="1" applyBorder="1" applyAlignment="1">
      <alignment horizontal="center" vertical="center"/>
    </xf>
    <xf numFmtId="0" fontId="6" fillId="2" borderId="0" xfId="25" applyFont="1" applyFill="1" applyAlignment="1">
      <alignment horizontal="center" vertical="top"/>
      <protection/>
    </xf>
    <xf numFmtId="0" fontId="5" fillId="0" borderId="2" xfId="21" applyFont="1" applyBorder="1" applyAlignment="1">
      <alignment horizontal="center" vertical="top"/>
      <protection/>
    </xf>
    <xf numFmtId="0" fontId="5" fillId="0" borderId="11" xfId="21" applyFont="1" applyBorder="1" applyAlignment="1">
      <alignment horizontal="center" vertical="top"/>
      <protection/>
    </xf>
    <xf numFmtId="0" fontId="5" fillId="0" borderId="3" xfId="21" applyFont="1" applyBorder="1" applyAlignment="1">
      <alignment horizontal="center" vertical="top"/>
      <protection/>
    </xf>
    <xf numFmtId="14" fontId="5" fillId="0" borderId="2" xfId="21" applyNumberFormat="1" applyFont="1" applyBorder="1" applyAlignment="1">
      <alignment horizontal="right" vertical="top"/>
      <protection/>
    </xf>
    <xf numFmtId="14" fontId="5" fillId="0" borderId="11" xfId="21" applyNumberFormat="1" applyFont="1" applyBorder="1" applyAlignment="1">
      <alignment horizontal="right" vertical="top"/>
      <protection/>
    </xf>
    <xf numFmtId="14" fontId="5" fillId="0" borderId="12" xfId="21" applyNumberFormat="1" applyFont="1" applyBorder="1" applyAlignment="1">
      <alignment horizontal="right" vertical="top"/>
      <protection/>
    </xf>
    <xf numFmtId="14" fontId="5" fillId="0" borderId="0" xfId="21" applyNumberFormat="1" applyFont="1" applyAlignment="1">
      <alignment horizontal="right" vertical="top"/>
      <protection/>
    </xf>
    <xf numFmtId="14" fontId="5" fillId="0" borderId="13" xfId="21" applyNumberFormat="1" applyFont="1" applyBorder="1" applyAlignment="1">
      <alignment horizontal="right" vertical="top"/>
      <protection/>
    </xf>
    <xf numFmtId="14" fontId="5" fillId="0" borderId="14" xfId="21" applyNumberFormat="1" applyFont="1" applyBorder="1" applyAlignment="1">
      <alignment horizontal="right" vertical="top"/>
      <protection/>
    </xf>
    <xf numFmtId="0" fontId="5" fillId="0" borderId="2" xfId="21" applyFont="1" applyBorder="1" applyAlignment="1">
      <alignment horizontal="center" vertical="top"/>
      <protection/>
    </xf>
    <xf numFmtId="0" fontId="5" fillId="0" borderId="11" xfId="21" applyFont="1" applyBorder="1" applyAlignment="1">
      <alignment horizontal="center" vertical="top"/>
      <protection/>
    </xf>
    <xf numFmtId="0" fontId="5" fillId="0" borderId="3" xfId="21" applyFont="1" applyBorder="1" applyAlignment="1">
      <alignment horizontal="center" vertical="top"/>
      <protection/>
    </xf>
    <xf numFmtId="0" fontId="5" fillId="0" borderId="12" xfId="21" applyFont="1" applyBorder="1" applyAlignment="1">
      <alignment horizontal="center" vertical="center"/>
      <protection/>
    </xf>
    <xf numFmtId="0" fontId="5" fillId="0" borderId="0" xfId="21" applyFont="1" applyAlignment="1">
      <alignment horizontal="center" vertical="center"/>
      <protection/>
    </xf>
    <xf numFmtId="0" fontId="5" fillId="0" borderId="4" xfId="21" applyFont="1" applyBorder="1" applyAlignment="1">
      <alignment horizontal="center" vertical="center"/>
      <protection/>
    </xf>
    <xf numFmtId="0" fontId="5" fillId="0" borderId="13" xfId="21" applyFont="1" applyBorder="1" applyAlignment="1">
      <alignment horizontal="center" vertical="center"/>
      <protection/>
    </xf>
    <xf numFmtId="0" fontId="5" fillId="0" borderId="14" xfId="21" applyFont="1" applyBorder="1" applyAlignment="1">
      <alignment horizontal="center" vertical="center"/>
      <protection/>
    </xf>
    <xf numFmtId="0" fontId="5" fillId="0" borderId="5" xfId="21" applyFont="1" applyBorder="1" applyAlignment="1">
      <alignment horizontal="center" vertical="center"/>
      <protection/>
    </xf>
    <xf numFmtId="0" fontId="6" fillId="2" borderId="6" xfId="21" applyFont="1" applyFill="1" applyBorder="1" applyAlignment="1">
      <alignment horizontal="center" vertical="top"/>
      <protection/>
    </xf>
    <xf numFmtId="0" fontId="6" fillId="2" borderId="7" xfId="21" applyFont="1" applyFill="1" applyBorder="1" applyAlignment="1">
      <alignment horizontal="center" vertical="top"/>
      <protection/>
    </xf>
    <xf numFmtId="0" fontId="6" fillId="2" borderId="10" xfId="21" applyFont="1" applyFill="1" applyBorder="1" applyAlignment="1">
      <alignment horizontal="center" vertical="top"/>
      <protection/>
    </xf>
    <xf numFmtId="0" fontId="5" fillId="3" borderId="15" xfId="21" applyFont="1" applyFill="1" applyBorder="1" applyAlignment="1">
      <alignment horizontal="center" vertical="top"/>
      <protection/>
    </xf>
    <xf numFmtId="0" fontId="5" fillId="3" borderId="0" xfId="21" applyFont="1" applyFill="1" applyAlignment="1">
      <alignment horizontal="center" vertical="top"/>
      <protection/>
    </xf>
    <xf numFmtId="0" fontId="5" fillId="3" borderId="16" xfId="21" applyFont="1" applyFill="1" applyBorder="1" applyAlignment="1">
      <alignment horizontal="center" vertical="top"/>
      <protection/>
    </xf>
    <xf numFmtId="0" fontId="4" fillId="0" borderId="12" xfId="21" applyFont="1" applyBorder="1" applyAlignment="1">
      <alignment horizontal="center" vertical="center"/>
      <protection/>
    </xf>
    <xf numFmtId="0" fontId="4" fillId="0" borderId="0" xfId="21" applyFont="1" applyAlignment="1">
      <alignment horizontal="center" vertical="center"/>
      <protection/>
    </xf>
    <xf numFmtId="0" fontId="4" fillId="0" borderId="4" xfId="21" applyFont="1" applyBorder="1" applyAlignment="1">
      <alignment horizontal="center" vertical="center"/>
      <protection/>
    </xf>
    <xf numFmtId="0" fontId="4" fillId="0" borderId="13" xfId="21" applyFont="1" applyBorder="1" applyAlignment="1">
      <alignment horizontal="center" vertical="center"/>
      <protection/>
    </xf>
    <xf numFmtId="0" fontId="4" fillId="0" borderId="14" xfId="21" applyFont="1" applyBorder="1" applyAlignment="1">
      <alignment horizontal="center" vertical="center"/>
      <protection/>
    </xf>
    <xf numFmtId="0" fontId="4" fillId="0" borderId="5" xfId="21" applyFont="1" applyBorder="1" applyAlignment="1">
      <alignment horizontal="center" vertical="center"/>
      <protection/>
    </xf>
    <xf numFmtId="0" fontId="7" fillId="0" borderId="1" xfId="0" applyFont="1" applyBorder="1" applyAlignment="1">
      <alignment horizontal="left" vertical="top" wrapText="1"/>
    </xf>
    <xf numFmtId="0" fontId="12" fillId="0" borderId="1" xfId="21" applyFont="1" applyBorder="1" applyAlignment="1">
      <alignment horizontal="center" vertical="center"/>
      <protection/>
    </xf>
    <xf numFmtId="0" fontId="12" fillId="0" borderId="8" xfId="21" applyFont="1" applyBorder="1" applyAlignment="1">
      <alignment horizontal="center" vertical="center"/>
      <protection/>
    </xf>
  </cellXfs>
  <cellStyles count="14">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2" xfId="21"/>
    <cellStyle name="Normal 3 2" xfId="22"/>
    <cellStyle name="Moneda 2 2" xfId="23"/>
    <cellStyle name="Millares 2" xfId="24"/>
    <cellStyle name="Normal 2 2" xfId="25"/>
    <cellStyle name="Normal 5" xfId="26"/>
    <cellStyle name="Moneda 3" xfId="27"/>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78254</xdr:colOff>
      <xdr:row>2</xdr:row>
      <xdr:rowOff>58782</xdr:rowOff>
    </xdr:from>
    <xdr:to>
      <xdr:col>0</xdr:col>
      <xdr:colOff>1202354</xdr:colOff>
      <xdr:row>7</xdr:row>
      <xdr:rowOff>85964</xdr:rowOff>
    </xdr:to>
    <xdr:pic>
      <xdr:nvPicPr>
        <xdr:cNvPr id="2" name="Imagen 1">
          <a:extLst>
            <a:ext uri="{FF2B5EF4-FFF2-40B4-BE49-F238E27FC236}">
              <a16:creationId xmlns:a16="http://schemas.microsoft.com/office/drawing/2014/main" id="{2788b604-a443-4bf6-9670-bd4ab4c85890}"/>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76200" y="438150"/>
          <a:ext cx="1123950" cy="990600"/>
        </a:xfrm>
        <a:prstGeom prst="rect"/>
      </xdr:spPr>
    </xdr:pic>
    <xdr:clientData/>
  </xdr:twoCellAnchor>
  <xdr:twoCellAnchor editAs="oneCell">
    <xdr:from>
      <xdr:col>6</xdr:col>
      <xdr:colOff>32452</xdr:colOff>
      <xdr:row>3</xdr:row>
      <xdr:rowOff>103908</xdr:rowOff>
    </xdr:from>
    <xdr:to>
      <xdr:col>6</xdr:col>
      <xdr:colOff>1755770</xdr:colOff>
      <xdr:row>6</xdr:row>
      <xdr:rowOff>49134</xdr:rowOff>
    </xdr:to>
    <xdr:pic>
      <xdr:nvPicPr>
        <xdr:cNvPr id="3" name="Imagen 2">
          <a:extLst>
            <a:ext uri="{FF2B5EF4-FFF2-40B4-BE49-F238E27FC236}">
              <a16:creationId xmlns:a16="http://schemas.microsoft.com/office/drawing/2014/main" id="{30479134-5f3e-48ef-a358-1fc7339e7bb8}"/>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12068175" y="676275"/>
          <a:ext cx="1724025" cy="523875"/>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9904F5F-C163-45FA-A6B9-83E9E00FD7A8}">
  <sheetPr codeName="Hoja1"/>
  <dimension ref="A1:AD441"/>
  <sheetViews>
    <sheetView showGridLines="0" tabSelected="1" view="pageBreakPreview" zoomScale="70" zoomScaleNormal="70" zoomScaleSheetLayoutView="70" zoomScalePageLayoutView="52" workbookViewId="0" topLeftCell="A401">
      <selection pane="topLeft" activeCell="A441" sqref="A441:E441"/>
    </sheetView>
  </sheetViews>
  <sheetFormatPr defaultColWidth="9.14428571428571" defaultRowHeight="14.25"/>
  <cols>
    <col min="1" max="1" width="21.1428571428571" style="1" customWidth="1"/>
    <col min="2" max="2" width="77.4285714285714" style="1" customWidth="1"/>
    <col min="3" max="3" width="10.2857142857143" style="1" customWidth="1"/>
    <col min="4" max="4" width="13.8571428571429" style="32" bestFit="1" customWidth="1"/>
    <col min="5" max="5" width="21.1428571428571" style="45" customWidth="1"/>
    <col min="6" max="6" width="36.7142857142857" style="1" customWidth="1"/>
    <col min="7" max="7" width="27.1428571428571" style="34" customWidth="1"/>
    <col min="8" max="16384" width="9.14285714285714" style="1"/>
  </cols>
  <sheetData>
    <row r="1" spans="1:7" s="13" customFormat="1" ht="15">
      <c r="A1" s="85"/>
      <c r="B1" s="86" t="s">
        <v>0</v>
      </c>
      <c r="C1" s="90" t="s">
        <v>1</v>
      </c>
      <c r="D1" s="91"/>
      <c r="E1" s="91"/>
      <c r="F1" s="92"/>
      <c r="G1" s="87"/>
    </row>
    <row r="2" spans="1:7" ht="15">
      <c r="A2" s="2"/>
      <c r="B2" s="16" t="s">
        <v>2</v>
      </c>
      <c r="C2" s="114" t="s">
        <v>423</v>
      </c>
      <c r="D2" s="115"/>
      <c r="E2" s="115"/>
      <c r="F2" s="116"/>
      <c r="G2" s="37"/>
    </row>
    <row r="3" spans="1:7" ht="15">
      <c r="A3" s="2"/>
      <c r="B3" s="3" t="s">
        <v>3</v>
      </c>
      <c r="C3" s="114"/>
      <c r="D3" s="115"/>
      <c r="E3" s="115"/>
      <c r="F3" s="116"/>
      <c r="G3" s="37"/>
    </row>
    <row r="4" spans="1:7" ht="15">
      <c r="A4" s="2"/>
      <c r="B4" s="24"/>
      <c r="C4" s="114"/>
      <c r="D4" s="115"/>
      <c r="E4" s="115"/>
      <c r="F4" s="116"/>
      <c r="G4" s="37"/>
    </row>
    <row r="5" spans="1:7" ht="15.75" thickBot="1">
      <c r="A5" s="2"/>
      <c r="B5" s="25"/>
      <c r="C5" s="117"/>
      <c r="D5" s="118"/>
      <c r="E5" s="118"/>
      <c r="F5" s="119"/>
      <c r="G5" s="37"/>
    </row>
    <row r="6" spans="1:7" ht="15">
      <c r="A6" s="2"/>
      <c r="B6" s="4" t="s">
        <v>4</v>
      </c>
      <c r="C6" s="93" t="s">
        <v>5</v>
      </c>
      <c r="D6" s="94"/>
      <c r="E6" s="94"/>
      <c r="F6" s="5"/>
      <c r="G6" s="37"/>
    </row>
    <row r="7" spans="1:7" ht="15">
      <c r="A7" s="2"/>
      <c r="B7" s="120" t="s">
        <v>422</v>
      </c>
      <c r="C7" s="95" t="s">
        <v>6</v>
      </c>
      <c r="D7" s="96"/>
      <c r="E7" s="96"/>
      <c r="F7" s="6"/>
      <c r="G7" s="37"/>
    </row>
    <row r="8" spans="1:7" ht="15">
      <c r="A8" s="2"/>
      <c r="B8" s="120"/>
      <c r="C8" s="95" t="s">
        <v>7</v>
      </c>
      <c r="D8" s="96"/>
      <c r="E8" s="96"/>
      <c r="F8" s="7"/>
      <c r="G8" s="37"/>
    </row>
    <row r="9" spans="1:7" ht="15.75" thickBot="1">
      <c r="A9" s="2"/>
      <c r="B9" s="120"/>
      <c r="C9" s="97" t="s">
        <v>8</v>
      </c>
      <c r="D9" s="98"/>
      <c r="E9" s="98"/>
      <c r="F9" s="8"/>
      <c r="G9" s="38"/>
    </row>
    <row r="10" spans="1:7" ht="15">
      <c r="A10" s="2"/>
      <c r="B10" s="52" t="s">
        <v>159</v>
      </c>
      <c r="C10" s="99" t="s">
        <v>9</v>
      </c>
      <c r="D10" s="100"/>
      <c r="E10" s="100"/>
      <c r="F10" s="101"/>
      <c r="G10" s="39" t="s">
        <v>10</v>
      </c>
    </row>
    <row r="11" spans="1:7" ht="15">
      <c r="A11" s="2"/>
      <c r="B11" s="121"/>
      <c r="C11" s="102"/>
      <c r="D11" s="103"/>
      <c r="E11" s="103"/>
      <c r="F11" s="104"/>
      <c r="G11" s="40" t="s">
        <v>160</v>
      </c>
    </row>
    <row r="12" spans="1:7" ht="15.75" thickBot="1">
      <c r="A12" s="88"/>
      <c r="B12" s="122"/>
      <c r="C12" s="105"/>
      <c r="D12" s="106"/>
      <c r="E12" s="106"/>
      <c r="F12" s="107"/>
      <c r="G12" s="41"/>
    </row>
    <row r="13" spans="4:4" ht="15" thickBot="1">
      <c r="D13" s="26"/>
    </row>
    <row r="14" spans="1:7" ht="15.75" thickBot="1">
      <c r="A14" s="108" t="s">
        <v>59</v>
      </c>
      <c r="B14" s="109"/>
      <c r="C14" s="109"/>
      <c r="D14" s="109"/>
      <c r="E14" s="109"/>
      <c r="F14" s="109"/>
      <c r="G14" s="110"/>
    </row>
    <row r="15" spans="1:7" ht="15.75" thickBot="1">
      <c r="A15" s="9"/>
      <c r="B15" s="9"/>
      <c r="C15" s="9"/>
      <c r="D15" s="27"/>
      <c r="E15" s="46"/>
      <c r="F15" s="9"/>
      <c r="G15" s="35"/>
    </row>
    <row r="16" spans="1:7" s="10" customFormat="1" ht="30.75" thickBot="1">
      <c r="A16" s="22" t="s">
        <v>11</v>
      </c>
      <c r="B16" s="23" t="s">
        <v>12</v>
      </c>
      <c r="C16" s="23" t="s">
        <v>13</v>
      </c>
      <c r="D16" s="28" t="s">
        <v>14</v>
      </c>
      <c r="E16" s="28" t="s">
        <v>420</v>
      </c>
      <c r="F16" s="28" t="s">
        <v>421</v>
      </c>
      <c r="G16" s="42" t="s">
        <v>15</v>
      </c>
    </row>
    <row r="17" spans="1:7" ht="60">
      <c r="A17" s="55" t="s">
        <v>16</v>
      </c>
      <c r="B17" s="56" t="s">
        <v>424</v>
      </c>
      <c r="C17" s="57"/>
      <c r="D17" s="29"/>
      <c r="E17" s="47"/>
      <c r="F17" s="17"/>
      <c r="G17" s="63">
        <f>G18+G30+G67+G82+G84+G123+G136+G152+G176+G187+G203+G236+G245+G255+G257+G289+G299+G302+G355+G370+G376+G381+G401</f>
        <v>0</v>
      </c>
    </row>
    <row r="18" spans="1:7" ht="15">
      <c r="A18" s="58" t="s">
        <v>28</v>
      </c>
      <c r="B18" s="59" t="s">
        <v>60</v>
      </c>
      <c r="C18" s="58"/>
      <c r="D18" s="84"/>
      <c r="E18" s="84"/>
      <c r="F18" s="33"/>
      <c r="G18" s="64">
        <f>SUM(G19:G29)</f>
        <v>0</v>
      </c>
    </row>
    <row r="19" spans="1:30" s="62" customFormat="1" ht="114">
      <c r="A19" s="74" t="s">
        <v>161</v>
      </c>
      <c r="B19" s="75" t="s">
        <v>130</v>
      </c>
      <c r="C19" s="60" t="s">
        <v>22</v>
      </c>
      <c r="D19" s="76">
        <v>237</v>
      </c>
      <c r="E19" s="82"/>
      <c r="F19" s="81" t="str" cm="1">
        <f t="array" ref="F19">numtext(E19)</f>
        <v>CERO PESOS 00/100 M.N.</v>
      </c>
      <c r="G19" s="77">
        <f t="shared" si="0" ref="G19:G29">ROUND(D19*E19,2)</f>
        <v>0</v>
      </c>
      <c r="H19" s="78"/>
      <c r="I19" s="79"/>
      <c r="J19" s="79"/>
      <c r="S19" s="80"/>
      <c r="T19" s="80"/>
      <c r="U19" s="80"/>
      <c r="V19" s="80"/>
      <c r="W19" s="80"/>
      <c r="X19" s="80"/>
      <c r="Y19" s="80"/>
      <c r="Z19" s="80"/>
      <c r="AA19" s="80"/>
      <c r="AB19" s="80"/>
      <c r="AC19" s="80"/>
      <c r="AD19" s="80"/>
    </row>
    <row r="20" spans="1:30" s="62" customFormat="1" ht="71.25">
      <c r="A20" s="74" t="s">
        <v>162</v>
      </c>
      <c r="B20" s="75" t="s">
        <v>425</v>
      </c>
      <c r="C20" s="60" t="s">
        <v>22</v>
      </c>
      <c r="D20" s="76">
        <v>253.15</v>
      </c>
      <c r="E20" s="82"/>
      <c r="F20" s="81" t="str" cm="1">
        <f t="array" ref="F20">numtext(E20)</f>
        <v>CERO PESOS 00/100 M.N.</v>
      </c>
      <c r="G20" s="77">
        <f t="shared" si="0"/>
        <v>0</v>
      </c>
      <c r="H20" s="78"/>
      <c r="I20" s="79"/>
      <c r="J20" s="79"/>
      <c r="S20" s="80"/>
      <c r="T20" s="80"/>
      <c r="U20" s="80"/>
      <c r="V20" s="80"/>
      <c r="W20" s="80"/>
      <c r="X20" s="80"/>
      <c r="Y20" s="80"/>
      <c r="Z20" s="80"/>
      <c r="AA20" s="80"/>
      <c r="AB20" s="80"/>
      <c r="AC20" s="80"/>
      <c r="AD20" s="80"/>
    </row>
    <row r="21" spans="1:30" s="62" customFormat="1" ht="85.5">
      <c r="A21" s="74" t="s">
        <v>163</v>
      </c>
      <c r="B21" s="75" t="s">
        <v>426</v>
      </c>
      <c r="C21" s="60" t="s">
        <v>114</v>
      </c>
      <c r="D21" s="76">
        <v>75.94</v>
      </c>
      <c r="E21" s="82"/>
      <c r="F21" s="81" t="str" cm="1">
        <f t="array" ref="F21">numtext(E21)</f>
        <v>CERO PESOS 00/100 M.N.</v>
      </c>
      <c r="G21" s="77">
        <f t="shared" si="0"/>
        <v>0</v>
      </c>
      <c r="H21" s="78"/>
      <c r="I21" s="79"/>
      <c r="J21" s="79"/>
      <c r="S21" s="80"/>
      <c r="T21" s="80"/>
      <c r="U21" s="80"/>
      <c r="V21" s="80"/>
      <c r="W21" s="80"/>
      <c r="X21" s="80"/>
      <c r="Y21" s="80"/>
      <c r="Z21" s="80"/>
      <c r="AA21" s="80"/>
      <c r="AB21" s="80"/>
      <c r="AC21" s="80"/>
      <c r="AD21" s="80"/>
    </row>
    <row r="22" spans="1:30" s="62" customFormat="1" ht="85.5">
      <c r="A22" s="74" t="s">
        <v>164</v>
      </c>
      <c r="B22" s="75" t="s">
        <v>427</v>
      </c>
      <c r="C22" s="60" t="s">
        <v>114</v>
      </c>
      <c r="D22" s="76">
        <v>177.21</v>
      </c>
      <c r="E22" s="82"/>
      <c r="F22" s="81" t="str" cm="1">
        <f t="array" ref="F22">numtext(E22)</f>
        <v>CERO PESOS 00/100 M.N.</v>
      </c>
      <c r="G22" s="77">
        <f t="shared" si="0"/>
        <v>0</v>
      </c>
      <c r="H22" s="78"/>
      <c r="I22" s="79"/>
      <c r="J22" s="79"/>
      <c r="S22" s="80"/>
      <c r="T22" s="80"/>
      <c r="U22" s="80"/>
      <c r="V22" s="80"/>
      <c r="W22" s="80"/>
      <c r="X22" s="80"/>
      <c r="Y22" s="80"/>
      <c r="Z22" s="80"/>
      <c r="AA22" s="80"/>
      <c r="AB22" s="80"/>
      <c r="AC22" s="80"/>
      <c r="AD22" s="80"/>
    </row>
    <row r="23" spans="1:30" s="62" customFormat="1" ht="99.75">
      <c r="A23" s="74" t="s">
        <v>165</v>
      </c>
      <c r="B23" s="75" t="s">
        <v>428</v>
      </c>
      <c r="C23" s="60" t="s">
        <v>22</v>
      </c>
      <c r="D23" s="76">
        <v>253.15</v>
      </c>
      <c r="E23" s="82"/>
      <c r="F23" s="81" t="str" cm="1">
        <f t="array" ref="F23">numtext(E23)</f>
        <v>CERO PESOS 00/100 M.N.</v>
      </c>
      <c r="G23" s="77">
        <f t="shared" si="0"/>
        <v>0</v>
      </c>
      <c r="H23" s="78"/>
      <c r="I23" s="79"/>
      <c r="J23" s="79"/>
      <c r="S23" s="80"/>
      <c r="T23" s="80"/>
      <c r="U23" s="80"/>
      <c r="V23" s="80"/>
      <c r="W23" s="80"/>
      <c r="X23" s="80"/>
      <c r="Y23" s="80"/>
      <c r="Z23" s="80"/>
      <c r="AA23" s="80"/>
      <c r="AB23" s="80"/>
      <c r="AC23" s="80"/>
      <c r="AD23" s="80"/>
    </row>
    <row r="24" spans="1:30" s="62" customFormat="1" ht="71.25">
      <c r="A24" s="74" t="s">
        <v>166</v>
      </c>
      <c r="B24" s="75" t="s">
        <v>429</v>
      </c>
      <c r="C24" s="60" t="s">
        <v>114</v>
      </c>
      <c r="D24" s="76">
        <v>101.26</v>
      </c>
      <c r="E24" s="82"/>
      <c r="F24" s="81" t="str" cm="1">
        <f t="array" ref="F24">numtext(E24)</f>
        <v>CERO PESOS 00/100 M.N.</v>
      </c>
      <c r="G24" s="77">
        <f t="shared" si="0"/>
        <v>0</v>
      </c>
      <c r="H24" s="78"/>
      <c r="I24" s="79"/>
      <c r="J24" s="79"/>
      <c r="S24" s="80"/>
      <c r="T24" s="80"/>
      <c r="U24" s="80"/>
      <c r="V24" s="80"/>
      <c r="W24" s="80"/>
      <c r="X24" s="80"/>
      <c r="Y24" s="80"/>
      <c r="Z24" s="80"/>
      <c r="AA24" s="80"/>
      <c r="AB24" s="80"/>
      <c r="AC24" s="80"/>
      <c r="AD24" s="80"/>
    </row>
    <row r="25" spans="1:30" s="62" customFormat="1" ht="85.5">
      <c r="A25" s="74" t="s">
        <v>167</v>
      </c>
      <c r="B25" s="75" t="s">
        <v>430</v>
      </c>
      <c r="C25" s="60" t="s">
        <v>22</v>
      </c>
      <c r="D25" s="76">
        <v>253.15</v>
      </c>
      <c r="E25" s="82"/>
      <c r="F25" s="81" t="str" cm="1">
        <f t="array" ref="F25">numtext(E25)</f>
        <v>CERO PESOS 00/100 M.N.</v>
      </c>
      <c r="G25" s="77">
        <f t="shared" si="0"/>
        <v>0</v>
      </c>
      <c r="H25" s="78"/>
      <c r="I25" s="79"/>
      <c r="J25" s="79"/>
      <c r="S25" s="80"/>
      <c r="T25" s="80"/>
      <c r="U25" s="80"/>
      <c r="V25" s="80"/>
      <c r="W25" s="80"/>
      <c r="X25" s="80"/>
      <c r="Y25" s="80"/>
      <c r="Z25" s="80"/>
      <c r="AA25" s="80"/>
      <c r="AB25" s="80"/>
      <c r="AC25" s="80"/>
      <c r="AD25" s="80"/>
    </row>
    <row r="26" spans="1:30" s="62" customFormat="1" ht="57">
      <c r="A26" s="74" t="s">
        <v>168</v>
      </c>
      <c r="B26" s="75" t="s">
        <v>431</v>
      </c>
      <c r="C26" s="60" t="s">
        <v>114</v>
      </c>
      <c r="D26" s="76">
        <v>50.63</v>
      </c>
      <c r="E26" s="82"/>
      <c r="F26" s="81" t="str" cm="1">
        <f t="array" ref="F26">numtext(E26)</f>
        <v>CERO PESOS 00/100 M.N.</v>
      </c>
      <c r="G26" s="77">
        <f t="shared" si="0"/>
        <v>0</v>
      </c>
      <c r="H26" s="78"/>
      <c r="I26" s="79"/>
      <c r="J26" s="79"/>
      <c r="S26" s="80"/>
      <c r="T26" s="80"/>
      <c r="U26" s="80"/>
      <c r="V26" s="80"/>
      <c r="W26" s="80"/>
      <c r="X26" s="80"/>
      <c r="Y26" s="80"/>
      <c r="Z26" s="80"/>
      <c r="AA26" s="80"/>
      <c r="AB26" s="80"/>
      <c r="AC26" s="80"/>
      <c r="AD26" s="80"/>
    </row>
    <row r="27" spans="1:30" s="62" customFormat="1" ht="71.25">
      <c r="A27" s="74" t="s">
        <v>169</v>
      </c>
      <c r="B27" s="75" t="s">
        <v>432</v>
      </c>
      <c r="C27" s="60" t="s">
        <v>114</v>
      </c>
      <c r="D27" s="76">
        <v>50.63</v>
      </c>
      <c r="E27" s="82"/>
      <c r="F27" s="81" t="str" cm="1">
        <f t="array" ref="F27">numtext(E27)</f>
        <v>CERO PESOS 00/100 M.N.</v>
      </c>
      <c r="G27" s="77">
        <f t="shared" si="0"/>
        <v>0</v>
      </c>
      <c r="H27" s="78"/>
      <c r="I27" s="79"/>
      <c r="J27" s="79"/>
      <c r="S27" s="80"/>
      <c r="T27" s="80"/>
      <c r="U27" s="80"/>
      <c r="V27" s="80"/>
      <c r="W27" s="80"/>
      <c r="X27" s="80"/>
      <c r="Y27" s="80"/>
      <c r="Z27" s="80"/>
      <c r="AA27" s="80"/>
      <c r="AB27" s="80"/>
      <c r="AC27" s="80"/>
      <c r="AD27" s="80"/>
    </row>
    <row r="28" spans="1:30" s="62" customFormat="1" ht="57">
      <c r="A28" s="74" t="s">
        <v>170</v>
      </c>
      <c r="B28" s="75" t="s">
        <v>433</v>
      </c>
      <c r="C28" s="60" t="s">
        <v>114</v>
      </c>
      <c r="D28" s="76">
        <v>253.15</v>
      </c>
      <c r="E28" s="82"/>
      <c r="F28" s="81" t="str" cm="1">
        <f t="array" ref="F28">numtext(E28)</f>
        <v>CERO PESOS 00/100 M.N.</v>
      </c>
      <c r="G28" s="77">
        <f t="shared" si="0"/>
        <v>0</v>
      </c>
      <c r="H28" s="78"/>
      <c r="I28" s="79"/>
      <c r="J28" s="79"/>
      <c r="S28" s="80"/>
      <c r="T28" s="80"/>
      <c r="U28" s="80"/>
      <c r="V28" s="80"/>
      <c r="W28" s="80"/>
      <c r="X28" s="80"/>
      <c r="Y28" s="80"/>
      <c r="Z28" s="80"/>
      <c r="AA28" s="80"/>
      <c r="AB28" s="80"/>
      <c r="AC28" s="80"/>
      <c r="AD28" s="80"/>
    </row>
    <row r="29" spans="1:30" s="62" customFormat="1" ht="57">
      <c r="A29" s="74" t="s">
        <v>171</v>
      </c>
      <c r="B29" s="75" t="s">
        <v>434</v>
      </c>
      <c r="C29" s="60" t="s">
        <v>435</v>
      </c>
      <c r="D29" s="76">
        <v>3797.29</v>
      </c>
      <c r="E29" s="82"/>
      <c r="F29" s="81" t="str" cm="1">
        <f t="array" ref="F29">numtext(E29)</f>
        <v>CERO PESOS 00/100 M.N.</v>
      </c>
      <c r="G29" s="77">
        <f t="shared" si="0"/>
        <v>0</v>
      </c>
      <c r="H29" s="78"/>
      <c r="I29" s="79"/>
      <c r="J29" s="79"/>
      <c r="S29" s="80"/>
      <c r="T29" s="80"/>
      <c r="U29" s="80"/>
      <c r="V29" s="80"/>
      <c r="W29" s="80"/>
      <c r="X29" s="80"/>
      <c r="Y29" s="80"/>
      <c r="Z29" s="80"/>
      <c r="AA29" s="80"/>
      <c r="AB29" s="80"/>
      <c r="AC29" s="80"/>
      <c r="AD29" s="80"/>
    </row>
    <row r="30" spans="1:7" s="13" customFormat="1" ht="15">
      <c r="A30" s="58" t="s">
        <v>30</v>
      </c>
      <c r="B30" s="59" t="s">
        <v>436</v>
      </c>
      <c r="C30" s="60"/>
      <c r="D30" s="51"/>
      <c r="E30" s="83"/>
      <c r="F30" s="81"/>
      <c r="G30" s="64">
        <f>G31+G43+G55+G59</f>
        <v>0</v>
      </c>
    </row>
    <row r="31" spans="1:7" s="13" customFormat="1" ht="15">
      <c r="A31" s="61" t="s">
        <v>437</v>
      </c>
      <c r="B31" s="61" t="s">
        <v>438</v>
      </c>
      <c r="C31" s="62"/>
      <c r="D31" s="51"/>
      <c r="E31" s="83"/>
      <c r="F31" s="81"/>
      <c r="G31" s="65">
        <f>SUM(G32:G42)</f>
        <v>0</v>
      </c>
    </row>
    <row r="32" spans="1:30" s="62" customFormat="1" ht="71.25">
      <c r="A32" s="74" t="s">
        <v>172</v>
      </c>
      <c r="B32" s="75" t="s">
        <v>439</v>
      </c>
      <c r="C32" s="60" t="s">
        <v>114</v>
      </c>
      <c r="D32" s="76">
        <v>18.07</v>
      </c>
      <c r="E32" s="82"/>
      <c r="F32" s="81" t="str" cm="1">
        <f t="array" ref="F32">numtext(E32)</f>
        <v>CERO PESOS 00/100 M.N.</v>
      </c>
      <c r="G32" s="77">
        <f>ROUND(D32*E32,2)</f>
        <v>0</v>
      </c>
      <c r="H32" s="78"/>
      <c r="I32" s="79"/>
      <c r="J32" s="79"/>
      <c r="S32" s="80"/>
      <c r="T32" s="80"/>
      <c r="U32" s="80"/>
      <c r="V32" s="80"/>
      <c r="W32" s="80"/>
      <c r="X32" s="80"/>
      <c r="Y32" s="80"/>
      <c r="Z32" s="80"/>
      <c r="AA32" s="80"/>
      <c r="AB32" s="80"/>
      <c r="AC32" s="80"/>
      <c r="AD32" s="80"/>
    </row>
    <row r="33" spans="1:30" s="62" customFormat="1" ht="99.75">
      <c r="A33" s="74" t="s">
        <v>173</v>
      </c>
      <c r="B33" s="75" t="s">
        <v>428</v>
      </c>
      <c r="C33" s="60" t="s">
        <v>22</v>
      </c>
      <c r="D33" s="76">
        <v>40.12</v>
      </c>
      <c r="E33" s="82"/>
      <c r="F33" s="81" t="str" cm="1">
        <f t="array" ref="F33">numtext(E33)</f>
        <v>CERO PESOS 00/100 M.N.</v>
      </c>
      <c r="G33" s="77">
        <f t="shared" si="1" ref="G33:G39">ROUND(D33*E33,2)</f>
        <v>0</v>
      </c>
      <c r="H33" s="78"/>
      <c r="I33" s="79"/>
      <c r="J33" s="79"/>
      <c r="S33" s="80"/>
      <c r="T33" s="80"/>
      <c r="U33" s="80"/>
      <c r="V33" s="80"/>
      <c r="W33" s="80"/>
      <c r="X33" s="80"/>
      <c r="Y33" s="80"/>
      <c r="Z33" s="80"/>
      <c r="AA33" s="80"/>
      <c r="AB33" s="80"/>
      <c r="AC33" s="80"/>
      <c r="AD33" s="80"/>
    </row>
    <row r="34" spans="1:30" s="62" customFormat="1" ht="57">
      <c r="A34" s="74" t="s">
        <v>174</v>
      </c>
      <c r="B34" s="75" t="s">
        <v>440</v>
      </c>
      <c r="C34" s="60" t="s">
        <v>22</v>
      </c>
      <c r="D34" s="76">
        <v>239.05</v>
      </c>
      <c r="E34" s="82"/>
      <c r="F34" s="81" t="str" cm="1">
        <f t="array" ref="F34">numtext(E34)</f>
        <v>CERO PESOS 00/100 M.N.</v>
      </c>
      <c r="G34" s="77">
        <f t="shared" si="1"/>
        <v>0</v>
      </c>
      <c r="H34" s="78"/>
      <c r="I34" s="79"/>
      <c r="J34" s="79"/>
      <c r="S34" s="80"/>
      <c r="T34" s="80"/>
      <c r="U34" s="80"/>
      <c r="V34" s="80"/>
      <c r="W34" s="80"/>
      <c r="X34" s="80"/>
      <c r="Y34" s="80"/>
      <c r="Z34" s="80"/>
      <c r="AA34" s="80"/>
      <c r="AB34" s="80"/>
      <c r="AC34" s="80"/>
      <c r="AD34" s="80"/>
    </row>
    <row r="35" spans="1:30" s="62" customFormat="1" ht="42.75">
      <c r="A35" s="74" t="s">
        <v>175</v>
      </c>
      <c r="B35" s="75" t="s">
        <v>441</v>
      </c>
      <c r="C35" s="60" t="s">
        <v>22</v>
      </c>
      <c r="D35" s="76">
        <v>10.15</v>
      </c>
      <c r="E35" s="82"/>
      <c r="F35" s="81" t="str" cm="1">
        <f t="array" ref="F35">numtext(E35)</f>
        <v>CERO PESOS 00/100 M.N.</v>
      </c>
      <c r="G35" s="77">
        <f t="shared" si="1"/>
        <v>0</v>
      </c>
      <c r="H35" s="78"/>
      <c r="I35" s="79"/>
      <c r="J35" s="79"/>
      <c r="S35" s="80"/>
      <c r="T35" s="80"/>
      <c r="U35" s="80"/>
      <c r="V35" s="80"/>
      <c r="W35" s="80"/>
      <c r="X35" s="80"/>
      <c r="Y35" s="80"/>
      <c r="Z35" s="80"/>
      <c r="AA35" s="80"/>
      <c r="AB35" s="80"/>
      <c r="AC35" s="80"/>
      <c r="AD35" s="80"/>
    </row>
    <row r="36" spans="1:30" s="62" customFormat="1" ht="71.25">
      <c r="A36" s="74" t="s">
        <v>176</v>
      </c>
      <c r="B36" s="75" t="s">
        <v>442</v>
      </c>
      <c r="C36" s="60" t="s">
        <v>22</v>
      </c>
      <c r="D36" s="76">
        <v>50.15</v>
      </c>
      <c r="E36" s="82"/>
      <c r="F36" s="81" t="str" cm="1">
        <f t="array" ref="F36">numtext(E36)</f>
        <v>CERO PESOS 00/100 M.N.</v>
      </c>
      <c r="G36" s="77">
        <f t="shared" si="1"/>
        <v>0</v>
      </c>
      <c r="H36" s="78"/>
      <c r="I36" s="79"/>
      <c r="J36" s="79"/>
      <c r="S36" s="80"/>
      <c r="T36" s="80"/>
      <c r="U36" s="80"/>
      <c r="V36" s="80"/>
      <c r="W36" s="80"/>
      <c r="X36" s="80"/>
      <c r="Y36" s="80"/>
      <c r="Z36" s="80"/>
      <c r="AA36" s="80"/>
      <c r="AB36" s="80"/>
      <c r="AC36" s="80"/>
      <c r="AD36" s="80"/>
    </row>
    <row r="37" spans="1:30" s="62" customFormat="1" ht="99.75">
      <c r="A37" s="74" t="s">
        <v>177</v>
      </c>
      <c r="B37" s="75" t="s">
        <v>443</v>
      </c>
      <c r="C37" s="60" t="s">
        <v>23</v>
      </c>
      <c r="D37" s="76">
        <v>5590.96</v>
      </c>
      <c r="E37" s="82"/>
      <c r="F37" s="81" t="str" cm="1">
        <f t="array" ref="F37">numtext(E37)</f>
        <v>CERO PESOS 00/100 M.N.</v>
      </c>
      <c r="G37" s="77">
        <f t="shared" si="1"/>
        <v>0</v>
      </c>
      <c r="H37" s="78"/>
      <c r="I37" s="79"/>
      <c r="J37" s="79"/>
      <c r="S37" s="80"/>
      <c r="T37" s="80"/>
      <c r="U37" s="80"/>
      <c r="V37" s="80"/>
      <c r="W37" s="80"/>
      <c r="X37" s="80"/>
      <c r="Y37" s="80"/>
      <c r="Z37" s="80"/>
      <c r="AA37" s="80"/>
      <c r="AB37" s="80"/>
      <c r="AC37" s="80"/>
      <c r="AD37" s="80"/>
    </row>
    <row r="38" spans="1:30" s="62" customFormat="1" ht="71.25">
      <c r="A38" s="74" t="s">
        <v>178</v>
      </c>
      <c r="B38" s="75" t="s">
        <v>444</v>
      </c>
      <c r="C38" s="60" t="s">
        <v>114</v>
      </c>
      <c r="D38" s="76">
        <v>64.69</v>
      </c>
      <c r="E38" s="82"/>
      <c r="F38" s="81" t="str" cm="1">
        <f t="array" ref="F38">numtext(E38)</f>
        <v>CERO PESOS 00/100 M.N.</v>
      </c>
      <c r="G38" s="77">
        <f t="shared" si="1"/>
        <v>0</v>
      </c>
      <c r="H38" s="78"/>
      <c r="I38" s="79"/>
      <c r="J38" s="79"/>
      <c r="S38" s="80"/>
      <c r="T38" s="80"/>
      <c r="U38" s="80"/>
      <c r="V38" s="80"/>
      <c r="W38" s="80"/>
      <c r="X38" s="80"/>
      <c r="Y38" s="80"/>
      <c r="Z38" s="80"/>
      <c r="AA38" s="80"/>
      <c r="AB38" s="80"/>
      <c r="AC38" s="80"/>
      <c r="AD38" s="80"/>
    </row>
    <row r="39" spans="1:30" s="62" customFormat="1" ht="57">
      <c r="A39" s="74" t="s">
        <v>179</v>
      </c>
      <c r="B39" s="75" t="s">
        <v>445</v>
      </c>
      <c r="C39" s="60" t="s">
        <v>22</v>
      </c>
      <c r="D39" s="76">
        <v>253.82</v>
      </c>
      <c r="E39" s="82"/>
      <c r="F39" s="81" t="str" cm="1">
        <f t="array" ref="F39">numtext(E39)</f>
        <v>CERO PESOS 00/100 M.N.</v>
      </c>
      <c r="G39" s="77">
        <f t="shared" si="1"/>
        <v>0</v>
      </c>
      <c r="H39" s="78"/>
      <c r="I39" s="79"/>
      <c r="J39" s="79"/>
      <c r="S39" s="80"/>
      <c r="T39" s="80"/>
      <c r="U39" s="80"/>
      <c r="V39" s="80"/>
      <c r="W39" s="80"/>
      <c r="X39" s="80"/>
      <c r="Y39" s="80"/>
      <c r="Z39" s="80"/>
      <c r="AA39" s="80"/>
      <c r="AB39" s="80"/>
      <c r="AC39" s="80"/>
      <c r="AD39" s="80"/>
    </row>
    <row r="40" spans="1:30" s="62" customFormat="1" ht="57">
      <c r="A40" s="74" t="s">
        <v>180</v>
      </c>
      <c r="B40" s="75" t="s">
        <v>117</v>
      </c>
      <c r="C40" s="60" t="s">
        <v>114</v>
      </c>
      <c r="D40" s="76">
        <v>252.92</v>
      </c>
      <c r="E40" s="82"/>
      <c r="F40" s="81" t="str" cm="1">
        <f t="array" ref="F40">numtext(E40)</f>
        <v>CERO PESOS 00/100 M.N.</v>
      </c>
      <c r="G40" s="77">
        <f>ROUND(D40*E40,2)</f>
        <v>0</v>
      </c>
      <c r="H40" s="78"/>
      <c r="I40" s="79"/>
      <c r="J40" s="79"/>
      <c r="S40" s="80"/>
      <c r="T40" s="80"/>
      <c r="U40" s="80"/>
      <c r="V40" s="80"/>
      <c r="W40" s="80"/>
      <c r="X40" s="80"/>
      <c r="Y40" s="80"/>
      <c r="Z40" s="80"/>
      <c r="AA40" s="80"/>
      <c r="AB40" s="80"/>
      <c r="AC40" s="80"/>
      <c r="AD40" s="80"/>
    </row>
    <row r="41" spans="1:30" s="62" customFormat="1" ht="57">
      <c r="A41" s="74" t="s">
        <v>181</v>
      </c>
      <c r="B41" s="75" t="s">
        <v>433</v>
      </c>
      <c r="C41" s="60" t="s">
        <v>114</v>
      </c>
      <c r="D41" s="76">
        <v>18.07</v>
      </c>
      <c r="E41" s="82"/>
      <c r="F41" s="81" t="str" cm="1">
        <f t="array" ref="F41">numtext(E41)</f>
        <v>CERO PESOS 00/100 M.N.</v>
      </c>
      <c r="G41" s="77">
        <f>ROUND(D41*E41,2)</f>
        <v>0</v>
      </c>
      <c r="H41" s="78"/>
      <c r="I41" s="79"/>
      <c r="J41" s="79"/>
      <c r="S41" s="80"/>
      <c r="T41" s="80"/>
      <c r="U41" s="80"/>
      <c r="V41" s="80"/>
      <c r="W41" s="80"/>
      <c r="X41" s="80"/>
      <c r="Y41" s="80"/>
      <c r="Z41" s="80"/>
      <c r="AA41" s="80"/>
      <c r="AB41" s="80"/>
      <c r="AC41" s="80"/>
      <c r="AD41" s="80"/>
    </row>
    <row r="42" spans="1:30" s="62" customFormat="1" ht="57">
      <c r="A42" s="74" t="s">
        <v>182</v>
      </c>
      <c r="B42" s="75" t="s">
        <v>434</v>
      </c>
      <c r="C42" s="60" t="s">
        <v>435</v>
      </c>
      <c r="D42" s="76">
        <v>216.80</v>
      </c>
      <c r="E42" s="82"/>
      <c r="F42" s="81" t="str" cm="1">
        <f t="array" ref="F42">numtext(E42)</f>
        <v>CERO PESOS 00/100 M.N.</v>
      </c>
      <c r="G42" s="77">
        <f t="shared" si="2" ref="G42">ROUND(D42*E42,2)</f>
        <v>0</v>
      </c>
      <c r="H42" s="78"/>
      <c r="I42" s="79"/>
      <c r="J42" s="79"/>
      <c r="S42" s="80"/>
      <c r="T42" s="80"/>
      <c r="U42" s="80"/>
      <c r="V42" s="80"/>
      <c r="W42" s="80"/>
      <c r="X42" s="80"/>
      <c r="Y42" s="80"/>
      <c r="Z42" s="80"/>
      <c r="AA42" s="80"/>
      <c r="AB42" s="80"/>
      <c r="AC42" s="80"/>
      <c r="AD42" s="80"/>
    </row>
    <row r="43" spans="1:7" s="13" customFormat="1" ht="15">
      <c r="A43" s="61" t="s">
        <v>446</v>
      </c>
      <c r="B43" s="61" t="s">
        <v>447</v>
      </c>
      <c r="C43" s="62"/>
      <c r="D43" s="51"/>
      <c r="E43" s="83"/>
      <c r="F43" s="81"/>
      <c r="G43" s="65">
        <f>SUM(G44:G54)</f>
        <v>0</v>
      </c>
    </row>
    <row r="44" spans="1:30" s="62" customFormat="1" ht="114">
      <c r="A44" s="74" t="s">
        <v>183</v>
      </c>
      <c r="B44" s="75" t="s">
        <v>448</v>
      </c>
      <c r="C44" s="60" t="s">
        <v>24</v>
      </c>
      <c r="D44" s="76">
        <v>336.09</v>
      </c>
      <c r="E44" s="82"/>
      <c r="F44" s="81" t="str" cm="1">
        <f t="array" ref="F44">numtext(E44)</f>
        <v>CERO PESOS 00/100 M.N.</v>
      </c>
      <c r="G44" s="77">
        <f t="shared" si="3" ref="G44:G54">ROUND(D44*E44,2)</f>
        <v>0</v>
      </c>
      <c r="H44" s="78"/>
      <c r="I44" s="79"/>
      <c r="J44" s="79"/>
      <c r="S44" s="80"/>
      <c r="T44" s="80"/>
      <c r="U44" s="80"/>
      <c r="V44" s="80"/>
      <c r="W44" s="80"/>
      <c r="X44" s="80"/>
      <c r="Y44" s="80"/>
      <c r="Z44" s="80"/>
      <c r="AA44" s="80"/>
      <c r="AB44" s="80"/>
      <c r="AC44" s="80"/>
      <c r="AD44" s="80"/>
    </row>
    <row r="45" spans="1:30" s="62" customFormat="1" ht="114">
      <c r="A45" s="74" t="s">
        <v>184</v>
      </c>
      <c r="B45" s="75" t="s">
        <v>449</v>
      </c>
      <c r="C45" s="60" t="s">
        <v>24</v>
      </c>
      <c r="D45" s="76">
        <v>15.17</v>
      </c>
      <c r="E45" s="82"/>
      <c r="F45" s="81" t="str" cm="1">
        <f t="array" ref="F45">numtext(E45)</f>
        <v>CERO PESOS 00/100 M.N.</v>
      </c>
      <c r="G45" s="77">
        <f t="shared" si="3"/>
        <v>0</v>
      </c>
      <c r="H45" s="78"/>
      <c r="I45" s="79"/>
      <c r="J45" s="79"/>
      <c r="S45" s="80"/>
      <c r="T45" s="80"/>
      <c r="U45" s="80"/>
      <c r="V45" s="80"/>
      <c r="W45" s="80"/>
      <c r="X45" s="80"/>
      <c r="Y45" s="80"/>
      <c r="Z45" s="80"/>
      <c r="AA45" s="80"/>
      <c r="AB45" s="80"/>
      <c r="AC45" s="80"/>
      <c r="AD45" s="80"/>
    </row>
    <row r="46" spans="1:30" s="62" customFormat="1" ht="57">
      <c r="A46" s="74" t="s">
        <v>185</v>
      </c>
      <c r="B46" s="75" t="s">
        <v>445</v>
      </c>
      <c r="C46" s="60" t="s">
        <v>22</v>
      </c>
      <c r="D46" s="76">
        <v>70.11</v>
      </c>
      <c r="E46" s="82"/>
      <c r="F46" s="81" t="str" cm="1">
        <f t="array" ref="F46">numtext(E46)</f>
        <v>CERO PESOS 00/100 M.N.</v>
      </c>
      <c r="G46" s="77">
        <f t="shared" si="3"/>
        <v>0</v>
      </c>
      <c r="H46" s="78"/>
      <c r="I46" s="79"/>
      <c r="J46" s="79"/>
      <c r="S46" s="80"/>
      <c r="T46" s="80"/>
      <c r="U46" s="80"/>
      <c r="V46" s="80"/>
      <c r="W46" s="80"/>
      <c r="X46" s="80"/>
      <c r="Y46" s="80"/>
      <c r="Z46" s="80"/>
      <c r="AA46" s="80"/>
      <c r="AB46" s="80"/>
      <c r="AC46" s="80"/>
      <c r="AD46" s="80"/>
    </row>
    <row r="47" spans="1:30" s="62" customFormat="1" ht="71.25">
      <c r="A47" s="74" t="s">
        <v>186</v>
      </c>
      <c r="B47" s="75" t="s">
        <v>450</v>
      </c>
      <c r="C47" s="60" t="s">
        <v>25</v>
      </c>
      <c r="D47" s="76">
        <v>73</v>
      </c>
      <c r="E47" s="82"/>
      <c r="F47" s="81" t="str" cm="1">
        <f t="array" ref="F47">numtext(E47)</f>
        <v>CERO PESOS 00/100 M.N.</v>
      </c>
      <c r="G47" s="77">
        <f t="shared" si="3"/>
        <v>0</v>
      </c>
      <c r="H47" s="78"/>
      <c r="I47" s="79"/>
      <c r="J47" s="79"/>
      <c r="S47" s="80"/>
      <c r="T47" s="80"/>
      <c r="U47" s="80"/>
      <c r="V47" s="80"/>
      <c r="W47" s="80"/>
      <c r="X47" s="80"/>
      <c r="Y47" s="80"/>
      <c r="Z47" s="80"/>
      <c r="AA47" s="80"/>
      <c r="AB47" s="80"/>
      <c r="AC47" s="80"/>
      <c r="AD47" s="80"/>
    </row>
    <row r="48" spans="1:30" s="62" customFormat="1" ht="85.5">
      <c r="A48" s="74" t="s">
        <v>187</v>
      </c>
      <c r="B48" s="75" t="s">
        <v>451</v>
      </c>
      <c r="C48" s="60" t="s">
        <v>25</v>
      </c>
      <c r="D48" s="76">
        <v>92</v>
      </c>
      <c r="E48" s="82"/>
      <c r="F48" s="81" t="str" cm="1">
        <f t="array" ref="F48">numtext(E48)</f>
        <v>CERO PESOS 00/100 M.N.</v>
      </c>
      <c r="G48" s="77">
        <f t="shared" si="3"/>
        <v>0</v>
      </c>
      <c r="H48" s="78"/>
      <c r="I48" s="79"/>
      <c r="J48" s="79"/>
      <c r="S48" s="80"/>
      <c r="T48" s="80"/>
      <c r="U48" s="80"/>
      <c r="V48" s="80"/>
      <c r="W48" s="80"/>
      <c r="X48" s="80"/>
      <c r="Y48" s="80"/>
      <c r="Z48" s="80"/>
      <c r="AA48" s="80"/>
      <c r="AB48" s="80"/>
      <c r="AC48" s="80"/>
      <c r="AD48" s="80"/>
    </row>
    <row r="49" spans="1:30" s="62" customFormat="1" ht="85.5">
      <c r="A49" s="74" t="s">
        <v>188</v>
      </c>
      <c r="B49" s="75" t="s">
        <v>452</v>
      </c>
      <c r="C49" s="60" t="s">
        <v>25</v>
      </c>
      <c r="D49" s="76">
        <v>146</v>
      </c>
      <c r="E49" s="82"/>
      <c r="F49" s="81" t="str" cm="1">
        <f t="array" ref="F49">numtext(E49)</f>
        <v>CERO PESOS 00/100 M.N.</v>
      </c>
      <c r="G49" s="77">
        <f t="shared" si="3"/>
        <v>0</v>
      </c>
      <c r="H49" s="78"/>
      <c r="I49" s="79"/>
      <c r="J49" s="79"/>
      <c r="S49" s="80"/>
      <c r="T49" s="80"/>
      <c r="U49" s="80"/>
      <c r="V49" s="80"/>
      <c r="W49" s="80"/>
      <c r="X49" s="80"/>
      <c r="Y49" s="80"/>
      <c r="Z49" s="80"/>
      <c r="AA49" s="80"/>
      <c r="AB49" s="80"/>
      <c r="AC49" s="80"/>
      <c r="AD49" s="80"/>
    </row>
    <row r="50" spans="1:30" s="62" customFormat="1" ht="114">
      <c r="A50" s="74" t="s">
        <v>189</v>
      </c>
      <c r="B50" s="75" t="s">
        <v>453</v>
      </c>
      <c r="C50" s="60" t="s">
        <v>24</v>
      </c>
      <c r="D50" s="76">
        <v>279.36</v>
      </c>
      <c r="E50" s="82"/>
      <c r="F50" s="81" t="str" cm="1">
        <f t="array" ref="F50">numtext(E50)</f>
        <v>CERO PESOS 00/100 M.N.</v>
      </c>
      <c r="G50" s="77">
        <f t="shared" si="3"/>
        <v>0</v>
      </c>
      <c r="H50" s="78"/>
      <c r="I50" s="79"/>
      <c r="J50" s="79"/>
      <c r="S50" s="80"/>
      <c r="T50" s="80"/>
      <c r="U50" s="80"/>
      <c r="V50" s="80"/>
      <c r="W50" s="80"/>
      <c r="X50" s="80"/>
      <c r="Y50" s="80"/>
      <c r="Z50" s="80"/>
      <c r="AA50" s="80"/>
      <c r="AB50" s="80"/>
      <c r="AC50" s="80"/>
      <c r="AD50" s="80"/>
    </row>
    <row r="51" spans="1:30" s="62" customFormat="1" ht="114">
      <c r="A51" s="74" t="s">
        <v>190</v>
      </c>
      <c r="B51" s="75" t="s">
        <v>454</v>
      </c>
      <c r="C51" s="60" t="s">
        <v>24</v>
      </c>
      <c r="D51" s="76">
        <v>34.52</v>
      </c>
      <c r="E51" s="82"/>
      <c r="F51" s="81" t="str" cm="1">
        <f t="array" ref="F51">numtext(E51)</f>
        <v>CERO PESOS 00/100 M.N.</v>
      </c>
      <c r="G51" s="77">
        <f t="shared" si="3"/>
        <v>0</v>
      </c>
      <c r="H51" s="78"/>
      <c r="I51" s="79"/>
      <c r="J51" s="79"/>
      <c r="S51" s="80"/>
      <c r="T51" s="80"/>
      <c r="U51" s="80"/>
      <c r="V51" s="80"/>
      <c r="W51" s="80"/>
      <c r="X51" s="80"/>
      <c r="Y51" s="80"/>
      <c r="Z51" s="80"/>
      <c r="AA51" s="80"/>
      <c r="AB51" s="80"/>
      <c r="AC51" s="80"/>
      <c r="AD51" s="80"/>
    </row>
    <row r="52" spans="1:30" s="62" customFormat="1" ht="128.25">
      <c r="A52" s="74" t="s">
        <v>191</v>
      </c>
      <c r="B52" s="75" t="s">
        <v>455</v>
      </c>
      <c r="C52" s="60" t="s">
        <v>24</v>
      </c>
      <c r="D52" s="76">
        <v>6.47</v>
      </c>
      <c r="E52" s="82"/>
      <c r="F52" s="81" t="str" cm="1">
        <f t="array" ref="F52">numtext(E52)</f>
        <v>CERO PESOS 00/100 M.N.</v>
      </c>
      <c r="G52" s="77">
        <f t="shared" si="3"/>
        <v>0</v>
      </c>
      <c r="H52" s="78"/>
      <c r="I52" s="79"/>
      <c r="J52" s="79"/>
      <c r="S52" s="80"/>
      <c r="T52" s="80"/>
      <c r="U52" s="80"/>
      <c r="V52" s="80"/>
      <c r="W52" s="80"/>
      <c r="X52" s="80"/>
      <c r="Y52" s="80"/>
      <c r="Z52" s="80"/>
      <c r="AA52" s="80"/>
      <c r="AB52" s="80"/>
      <c r="AC52" s="80"/>
      <c r="AD52" s="80"/>
    </row>
    <row r="53" spans="1:30" s="62" customFormat="1" ht="57">
      <c r="A53" s="74" t="s">
        <v>192</v>
      </c>
      <c r="B53" s="75" t="s">
        <v>456</v>
      </c>
      <c r="C53" s="60" t="s">
        <v>22</v>
      </c>
      <c r="D53" s="76">
        <v>21.57</v>
      </c>
      <c r="E53" s="82"/>
      <c r="F53" s="81" t="str" cm="1">
        <f t="array" ref="F53">numtext(E53)</f>
        <v>CERO PESOS 00/100 M.N.</v>
      </c>
      <c r="G53" s="77">
        <f t="shared" si="3"/>
        <v>0</v>
      </c>
      <c r="H53" s="78"/>
      <c r="I53" s="79"/>
      <c r="J53" s="79"/>
      <c r="S53" s="80"/>
      <c r="T53" s="80"/>
      <c r="U53" s="80"/>
      <c r="V53" s="80"/>
      <c r="W53" s="80"/>
      <c r="X53" s="80"/>
      <c r="Y53" s="80"/>
      <c r="Z53" s="80"/>
      <c r="AA53" s="80"/>
      <c r="AB53" s="80"/>
      <c r="AC53" s="80"/>
      <c r="AD53" s="80"/>
    </row>
    <row r="54" spans="1:30" s="62" customFormat="1" ht="85.5">
      <c r="A54" s="74" t="s">
        <v>193</v>
      </c>
      <c r="B54" s="75" t="s">
        <v>457</v>
      </c>
      <c r="C54" s="60" t="s">
        <v>22</v>
      </c>
      <c r="D54" s="76">
        <v>484.08</v>
      </c>
      <c r="E54" s="82"/>
      <c r="F54" s="81" t="str" cm="1">
        <f t="array" ref="F54">numtext(E54)</f>
        <v>CERO PESOS 00/100 M.N.</v>
      </c>
      <c r="G54" s="77">
        <f t="shared" si="3"/>
        <v>0</v>
      </c>
      <c r="H54" s="78"/>
      <c r="I54" s="79"/>
      <c r="J54" s="79"/>
      <c r="S54" s="80"/>
      <c r="T54" s="80"/>
      <c r="U54" s="80"/>
      <c r="V54" s="80"/>
      <c r="W54" s="80"/>
      <c r="X54" s="80"/>
      <c r="Y54" s="80"/>
      <c r="Z54" s="80"/>
      <c r="AA54" s="80"/>
      <c r="AB54" s="80"/>
      <c r="AC54" s="80"/>
      <c r="AD54" s="80"/>
    </row>
    <row r="55" spans="1:7" s="13" customFormat="1" ht="15">
      <c r="A55" s="61" t="s">
        <v>458</v>
      </c>
      <c r="B55" s="61" t="s">
        <v>459</v>
      </c>
      <c r="C55" s="62"/>
      <c r="D55" s="51"/>
      <c r="E55" s="83"/>
      <c r="F55" s="81"/>
      <c r="G55" s="65">
        <f>SUM(G56:G58)</f>
        <v>0</v>
      </c>
    </row>
    <row r="56" spans="1:30" s="62" customFormat="1" ht="156.75">
      <c r="A56" s="74" t="s">
        <v>194</v>
      </c>
      <c r="B56" s="75" t="s">
        <v>460</v>
      </c>
      <c r="C56" s="60" t="s">
        <v>22</v>
      </c>
      <c r="D56" s="76">
        <v>56.79</v>
      </c>
      <c r="E56" s="82"/>
      <c r="F56" s="81" t="str" cm="1">
        <f t="array" ref="F56">numtext(E56)</f>
        <v>CERO PESOS 00/100 M.N.</v>
      </c>
      <c r="G56" s="77">
        <f t="shared" si="4" ref="G56:G58">ROUND(D56*E56,2)</f>
        <v>0</v>
      </c>
      <c r="H56" s="78"/>
      <c r="I56" s="79"/>
      <c r="J56" s="79"/>
      <c r="S56" s="80"/>
      <c r="T56" s="80"/>
      <c r="U56" s="80"/>
      <c r="V56" s="80"/>
      <c r="W56" s="80"/>
      <c r="X56" s="80"/>
      <c r="Y56" s="80"/>
      <c r="Z56" s="80"/>
      <c r="AA56" s="80"/>
      <c r="AB56" s="80"/>
      <c r="AC56" s="80"/>
      <c r="AD56" s="80"/>
    </row>
    <row r="57" spans="1:30" s="62" customFormat="1" ht="99.75">
      <c r="A57" s="74" t="s">
        <v>195</v>
      </c>
      <c r="B57" s="75" t="s">
        <v>443</v>
      </c>
      <c r="C57" s="60" t="s">
        <v>23</v>
      </c>
      <c r="D57" s="76">
        <v>4265.16</v>
      </c>
      <c r="E57" s="82"/>
      <c r="F57" s="81" t="str" cm="1">
        <f t="array" ref="F57">numtext(E57)</f>
        <v>CERO PESOS 00/100 M.N.</v>
      </c>
      <c r="G57" s="77">
        <f t="shared" si="4"/>
        <v>0</v>
      </c>
      <c r="H57" s="78"/>
      <c r="I57" s="79"/>
      <c r="J57" s="79"/>
      <c r="S57" s="80"/>
      <c r="T57" s="80"/>
      <c r="U57" s="80"/>
      <c r="V57" s="80"/>
      <c r="W57" s="80"/>
      <c r="X57" s="80"/>
      <c r="Y57" s="80"/>
      <c r="Z57" s="80"/>
      <c r="AA57" s="80"/>
      <c r="AB57" s="80"/>
      <c r="AC57" s="80"/>
      <c r="AD57" s="80"/>
    </row>
    <row r="58" spans="1:30" s="62" customFormat="1" ht="71.25">
      <c r="A58" s="74" t="s">
        <v>196</v>
      </c>
      <c r="B58" s="75" t="s">
        <v>461</v>
      </c>
      <c r="C58" s="60" t="s">
        <v>114</v>
      </c>
      <c r="D58" s="76">
        <v>7.90</v>
      </c>
      <c r="E58" s="82"/>
      <c r="F58" s="81" t="str" cm="1">
        <f t="array" ref="F58">numtext(E58)</f>
        <v>CERO PESOS 00/100 M.N.</v>
      </c>
      <c r="G58" s="77">
        <f t="shared" si="4"/>
        <v>0</v>
      </c>
      <c r="H58" s="78"/>
      <c r="I58" s="79"/>
      <c r="J58" s="79"/>
      <c r="S58" s="80"/>
      <c r="T58" s="80"/>
      <c r="U58" s="80"/>
      <c r="V58" s="80"/>
      <c r="W58" s="80"/>
      <c r="X58" s="80"/>
      <c r="Y58" s="80"/>
      <c r="Z58" s="80"/>
      <c r="AA58" s="80"/>
      <c r="AB58" s="80"/>
      <c r="AC58" s="80"/>
      <c r="AD58" s="80"/>
    </row>
    <row r="59" spans="1:7" s="13" customFormat="1" ht="15">
      <c r="A59" s="61" t="s">
        <v>462</v>
      </c>
      <c r="B59" s="61" t="s">
        <v>463</v>
      </c>
      <c r="C59" s="62"/>
      <c r="D59" s="51"/>
      <c r="E59" s="83"/>
      <c r="F59" s="81"/>
      <c r="G59" s="65">
        <f>SUM(G60:G66)</f>
        <v>0</v>
      </c>
    </row>
    <row r="60" spans="1:30" s="62" customFormat="1" ht="71.25">
      <c r="A60" s="74" t="s">
        <v>197</v>
      </c>
      <c r="B60" s="75" t="s">
        <v>464</v>
      </c>
      <c r="C60" s="60" t="s">
        <v>22</v>
      </c>
      <c r="D60" s="76">
        <v>236.73</v>
      </c>
      <c r="E60" s="82"/>
      <c r="F60" s="81" t="str" cm="1">
        <f t="array" ref="F60">numtext(E60)</f>
        <v>CERO PESOS 00/100 M.N.</v>
      </c>
      <c r="G60" s="77">
        <f t="shared" si="5" ref="G60:G66">ROUND(D60*E60,2)</f>
        <v>0</v>
      </c>
      <c r="H60" s="78"/>
      <c r="I60" s="79"/>
      <c r="J60" s="79"/>
      <c r="S60" s="80"/>
      <c r="T60" s="80"/>
      <c r="U60" s="80"/>
      <c r="V60" s="80"/>
      <c r="W60" s="80"/>
      <c r="X60" s="80"/>
      <c r="Y60" s="80"/>
      <c r="Z60" s="80"/>
      <c r="AA60" s="80"/>
      <c r="AB60" s="80"/>
      <c r="AC60" s="80"/>
      <c r="AD60" s="80"/>
    </row>
    <row r="61" spans="1:30" s="62" customFormat="1" ht="85.5">
      <c r="A61" s="74" t="s">
        <v>198</v>
      </c>
      <c r="B61" s="75" t="s">
        <v>465</v>
      </c>
      <c r="C61" s="60" t="s">
        <v>22</v>
      </c>
      <c r="D61" s="76">
        <v>117.85</v>
      </c>
      <c r="E61" s="82"/>
      <c r="F61" s="81" t="str" cm="1">
        <f t="array" ref="F61">numtext(E61)</f>
        <v>CERO PESOS 00/100 M.N.</v>
      </c>
      <c r="G61" s="77">
        <f t="shared" si="5"/>
        <v>0</v>
      </c>
      <c r="H61" s="78"/>
      <c r="I61" s="79"/>
      <c r="J61" s="79"/>
      <c r="S61" s="80"/>
      <c r="T61" s="80"/>
      <c r="U61" s="80"/>
      <c r="V61" s="80"/>
      <c r="W61" s="80"/>
      <c r="X61" s="80"/>
      <c r="Y61" s="80"/>
      <c r="Z61" s="80"/>
      <c r="AA61" s="80"/>
      <c r="AB61" s="80"/>
      <c r="AC61" s="80"/>
      <c r="AD61" s="80"/>
    </row>
    <row r="62" spans="1:30" s="62" customFormat="1" ht="42.75">
      <c r="A62" s="74" t="s">
        <v>199</v>
      </c>
      <c r="B62" s="75" t="s">
        <v>466</v>
      </c>
      <c r="C62" s="60" t="s">
        <v>22</v>
      </c>
      <c r="D62" s="76">
        <v>12.88</v>
      </c>
      <c r="E62" s="82"/>
      <c r="F62" s="81" t="str" cm="1">
        <f t="array" ref="F62">numtext(E62)</f>
        <v>CERO PESOS 00/100 M.N.</v>
      </c>
      <c r="G62" s="77">
        <f t="shared" si="5"/>
        <v>0</v>
      </c>
      <c r="H62" s="78"/>
      <c r="I62" s="79"/>
      <c r="J62" s="79"/>
      <c r="S62" s="80"/>
      <c r="T62" s="80"/>
      <c r="U62" s="80"/>
      <c r="V62" s="80"/>
      <c r="W62" s="80"/>
      <c r="X62" s="80"/>
      <c r="Y62" s="80"/>
      <c r="Z62" s="80"/>
      <c r="AA62" s="80"/>
      <c r="AB62" s="80"/>
      <c r="AC62" s="80"/>
      <c r="AD62" s="80"/>
    </row>
    <row r="63" spans="1:30" s="62" customFormat="1" ht="57">
      <c r="A63" s="74" t="s">
        <v>200</v>
      </c>
      <c r="B63" s="75" t="s">
        <v>467</v>
      </c>
      <c r="C63" s="60" t="s">
        <v>22</v>
      </c>
      <c r="D63" s="76">
        <v>236.73</v>
      </c>
      <c r="E63" s="82"/>
      <c r="F63" s="81" t="str" cm="1">
        <f t="array" ref="F63">numtext(E63)</f>
        <v>CERO PESOS 00/100 M.N.</v>
      </c>
      <c r="G63" s="77">
        <f t="shared" si="5"/>
        <v>0</v>
      </c>
      <c r="H63" s="78"/>
      <c r="I63" s="79"/>
      <c r="J63" s="79"/>
      <c r="S63" s="80"/>
      <c r="T63" s="80"/>
      <c r="U63" s="80"/>
      <c r="V63" s="80"/>
      <c r="W63" s="80"/>
      <c r="X63" s="80"/>
      <c r="Y63" s="80"/>
      <c r="Z63" s="80"/>
      <c r="AA63" s="80"/>
      <c r="AB63" s="80"/>
      <c r="AC63" s="80"/>
      <c r="AD63" s="80"/>
    </row>
    <row r="64" spans="1:30" s="62" customFormat="1" ht="57">
      <c r="A64" s="74" t="s">
        <v>201</v>
      </c>
      <c r="B64" s="75" t="s">
        <v>468</v>
      </c>
      <c r="C64" s="60" t="s">
        <v>114</v>
      </c>
      <c r="D64" s="76">
        <v>35.24</v>
      </c>
      <c r="E64" s="82"/>
      <c r="F64" s="81" t="str" cm="1">
        <f t="array" ref="F64">numtext(E64)</f>
        <v>CERO PESOS 00/100 M.N.</v>
      </c>
      <c r="G64" s="77">
        <f t="shared" si="5"/>
        <v>0</v>
      </c>
      <c r="H64" s="78"/>
      <c r="I64" s="79"/>
      <c r="J64" s="79"/>
      <c r="S64" s="80"/>
      <c r="T64" s="80"/>
      <c r="U64" s="80"/>
      <c r="V64" s="80"/>
      <c r="W64" s="80"/>
      <c r="X64" s="80"/>
      <c r="Y64" s="80"/>
      <c r="Z64" s="80"/>
      <c r="AA64" s="80"/>
      <c r="AB64" s="80"/>
      <c r="AC64" s="80"/>
      <c r="AD64" s="80"/>
    </row>
    <row r="65" spans="1:30" s="62" customFormat="1" ht="99.75">
      <c r="A65" s="74" t="s">
        <v>202</v>
      </c>
      <c r="B65" s="75" t="s">
        <v>443</v>
      </c>
      <c r="C65" s="60" t="s">
        <v>23</v>
      </c>
      <c r="D65" s="76">
        <v>6919.30</v>
      </c>
      <c r="E65" s="82"/>
      <c r="F65" s="81" t="str" cm="1">
        <f t="array" ref="F65">numtext(E65)</f>
        <v>CERO PESOS 00/100 M.N.</v>
      </c>
      <c r="G65" s="77">
        <f t="shared" si="5"/>
        <v>0</v>
      </c>
      <c r="H65" s="78"/>
      <c r="I65" s="79"/>
      <c r="J65" s="79"/>
      <c r="S65" s="80"/>
      <c r="T65" s="80"/>
      <c r="U65" s="80"/>
      <c r="V65" s="80"/>
      <c r="W65" s="80"/>
      <c r="X65" s="80"/>
      <c r="Y65" s="80"/>
      <c r="Z65" s="80"/>
      <c r="AA65" s="80"/>
      <c r="AB65" s="80"/>
      <c r="AC65" s="80"/>
      <c r="AD65" s="80"/>
    </row>
    <row r="66" spans="1:30" s="62" customFormat="1" ht="71.25">
      <c r="A66" s="74" t="s">
        <v>203</v>
      </c>
      <c r="B66" s="75" t="s">
        <v>461</v>
      </c>
      <c r="C66" s="60" t="s">
        <v>114</v>
      </c>
      <c r="D66" s="76">
        <v>25.56</v>
      </c>
      <c r="E66" s="82"/>
      <c r="F66" s="81" t="str" cm="1">
        <f t="array" ref="F66">numtext(E66)</f>
        <v>CERO PESOS 00/100 M.N.</v>
      </c>
      <c r="G66" s="77">
        <f t="shared" si="5"/>
        <v>0</v>
      </c>
      <c r="H66" s="78"/>
      <c r="I66" s="79"/>
      <c r="J66" s="79"/>
      <c r="S66" s="80"/>
      <c r="T66" s="80"/>
      <c r="U66" s="80"/>
      <c r="V66" s="80"/>
      <c r="W66" s="80"/>
      <c r="X66" s="80"/>
      <c r="Y66" s="80"/>
      <c r="Z66" s="80"/>
      <c r="AA66" s="80"/>
      <c r="AB66" s="80"/>
      <c r="AC66" s="80"/>
      <c r="AD66" s="80"/>
    </row>
    <row r="67" spans="1:7" s="13" customFormat="1" ht="15">
      <c r="A67" s="58" t="s">
        <v>31</v>
      </c>
      <c r="B67" s="59" t="s">
        <v>469</v>
      </c>
      <c r="C67" s="60"/>
      <c r="D67" s="51"/>
      <c r="E67" s="83"/>
      <c r="F67" s="81"/>
      <c r="G67" s="64">
        <f>SUM(G68:G81)</f>
        <v>0</v>
      </c>
    </row>
    <row r="68" spans="1:30" s="62" customFormat="1" ht="57">
      <c r="A68" s="74" t="s">
        <v>204</v>
      </c>
      <c r="B68" s="75" t="s">
        <v>470</v>
      </c>
      <c r="C68" s="60" t="s">
        <v>22</v>
      </c>
      <c r="D68" s="76">
        <v>27.09</v>
      </c>
      <c r="E68" s="82"/>
      <c r="F68" s="81" t="str" cm="1">
        <f t="array" ref="F68">numtext(E68)</f>
        <v>CERO PESOS 00/100 M.N.</v>
      </c>
      <c r="G68" s="77">
        <f t="shared" si="6" ref="G68:G74">ROUND(D68*E68,2)</f>
        <v>0</v>
      </c>
      <c r="H68" s="78"/>
      <c r="I68" s="79"/>
      <c r="J68" s="79"/>
      <c r="S68" s="80"/>
      <c r="T68" s="80"/>
      <c r="U68" s="80"/>
      <c r="V68" s="80"/>
      <c r="W68" s="80"/>
      <c r="X68" s="80"/>
      <c r="Y68" s="80"/>
      <c r="Z68" s="80"/>
      <c r="AA68" s="80"/>
      <c r="AB68" s="80"/>
      <c r="AC68" s="80"/>
      <c r="AD68" s="80"/>
    </row>
    <row r="69" spans="1:30" s="62" customFormat="1" ht="57">
      <c r="A69" s="74" t="s">
        <v>205</v>
      </c>
      <c r="B69" s="75" t="s">
        <v>471</v>
      </c>
      <c r="C69" s="60" t="s">
        <v>22</v>
      </c>
      <c r="D69" s="76">
        <v>27.09</v>
      </c>
      <c r="E69" s="82"/>
      <c r="F69" s="81" t="str" cm="1">
        <f t="array" ref="F69">numtext(E69)</f>
        <v>CERO PESOS 00/100 M.N.</v>
      </c>
      <c r="G69" s="77">
        <f t="shared" si="6"/>
        <v>0</v>
      </c>
      <c r="H69" s="78"/>
      <c r="I69" s="79"/>
      <c r="J69" s="79"/>
      <c r="S69" s="80"/>
      <c r="T69" s="80"/>
      <c r="U69" s="80"/>
      <c r="V69" s="80"/>
      <c r="W69" s="80"/>
      <c r="X69" s="80"/>
      <c r="Y69" s="80"/>
      <c r="Z69" s="80"/>
      <c r="AA69" s="80"/>
      <c r="AB69" s="80"/>
      <c r="AC69" s="80"/>
      <c r="AD69" s="80"/>
    </row>
    <row r="70" spans="1:30" s="62" customFormat="1" ht="85.5">
      <c r="A70" s="74" t="s">
        <v>206</v>
      </c>
      <c r="B70" s="75" t="s">
        <v>472</v>
      </c>
      <c r="C70" s="60" t="s">
        <v>22</v>
      </c>
      <c r="D70" s="76">
        <v>1025.84</v>
      </c>
      <c r="E70" s="82"/>
      <c r="F70" s="81" t="str" cm="1">
        <f t="array" ref="F70">numtext(E70)</f>
        <v>CERO PESOS 00/100 M.N.</v>
      </c>
      <c r="G70" s="77">
        <f t="shared" si="6"/>
        <v>0</v>
      </c>
      <c r="H70" s="78"/>
      <c r="I70" s="79"/>
      <c r="J70" s="79"/>
      <c r="S70" s="80"/>
      <c r="T70" s="80"/>
      <c r="U70" s="80"/>
      <c r="V70" s="80"/>
      <c r="W70" s="80"/>
      <c r="X70" s="80"/>
      <c r="Y70" s="80"/>
      <c r="Z70" s="80"/>
      <c r="AA70" s="80"/>
      <c r="AB70" s="80"/>
      <c r="AC70" s="80"/>
      <c r="AD70" s="80"/>
    </row>
    <row r="71" spans="1:30" s="62" customFormat="1" ht="57">
      <c r="A71" s="74" t="s">
        <v>207</v>
      </c>
      <c r="B71" s="75" t="s">
        <v>473</v>
      </c>
      <c r="C71" s="60" t="s">
        <v>24</v>
      </c>
      <c r="D71" s="76">
        <v>138.60</v>
      </c>
      <c r="E71" s="82"/>
      <c r="F71" s="81" t="str" cm="1">
        <f t="array" ref="F71">numtext(E71)</f>
        <v>CERO PESOS 00/100 M.N.</v>
      </c>
      <c r="G71" s="77">
        <f t="shared" si="6"/>
        <v>0</v>
      </c>
      <c r="H71" s="78"/>
      <c r="I71" s="79"/>
      <c r="J71" s="79"/>
      <c r="S71" s="80"/>
      <c r="T71" s="80"/>
      <c r="U71" s="80"/>
      <c r="V71" s="80"/>
      <c r="W71" s="80"/>
      <c r="X71" s="80"/>
      <c r="Y71" s="80"/>
      <c r="Z71" s="80"/>
      <c r="AA71" s="80"/>
      <c r="AB71" s="80"/>
      <c r="AC71" s="80"/>
      <c r="AD71" s="80"/>
    </row>
    <row r="72" spans="1:30" s="62" customFormat="1" ht="71.25">
      <c r="A72" s="74" t="s">
        <v>208</v>
      </c>
      <c r="B72" s="75" t="s">
        <v>474</v>
      </c>
      <c r="C72" s="60" t="s">
        <v>24</v>
      </c>
      <c r="D72" s="76">
        <v>44.22</v>
      </c>
      <c r="E72" s="82"/>
      <c r="F72" s="81" t="str" cm="1">
        <f t="array" ref="F72">numtext(E72)</f>
        <v>CERO PESOS 00/100 M.N.</v>
      </c>
      <c r="G72" s="77">
        <f t="shared" si="6"/>
        <v>0</v>
      </c>
      <c r="H72" s="78"/>
      <c r="I72" s="79"/>
      <c r="J72" s="79"/>
      <c r="S72" s="80"/>
      <c r="T72" s="80"/>
      <c r="U72" s="80"/>
      <c r="V72" s="80"/>
      <c r="W72" s="80"/>
      <c r="X72" s="80"/>
      <c r="Y72" s="80"/>
      <c r="Z72" s="80"/>
      <c r="AA72" s="80"/>
      <c r="AB72" s="80"/>
      <c r="AC72" s="80"/>
      <c r="AD72" s="80"/>
    </row>
    <row r="73" spans="1:30" s="62" customFormat="1" ht="57">
      <c r="A73" s="74" t="s">
        <v>209</v>
      </c>
      <c r="B73" s="75" t="s">
        <v>475</v>
      </c>
      <c r="C73" s="60" t="s">
        <v>22</v>
      </c>
      <c r="D73" s="76">
        <v>59.71</v>
      </c>
      <c r="E73" s="82"/>
      <c r="F73" s="81" t="str" cm="1">
        <f t="array" ref="F73">numtext(E73)</f>
        <v>CERO PESOS 00/100 M.N.</v>
      </c>
      <c r="G73" s="77">
        <f t="shared" si="6"/>
        <v>0</v>
      </c>
      <c r="H73" s="78"/>
      <c r="I73" s="79"/>
      <c r="J73" s="79"/>
      <c r="S73" s="80"/>
      <c r="T73" s="80"/>
      <c r="U73" s="80"/>
      <c r="V73" s="80"/>
      <c r="W73" s="80"/>
      <c r="X73" s="80"/>
      <c r="Y73" s="80"/>
      <c r="Z73" s="80"/>
      <c r="AA73" s="80"/>
      <c r="AB73" s="80"/>
      <c r="AC73" s="80"/>
      <c r="AD73" s="80"/>
    </row>
    <row r="74" spans="1:30" s="62" customFormat="1" ht="85.5">
      <c r="A74" s="74" t="s">
        <v>210</v>
      </c>
      <c r="B74" s="75" t="s">
        <v>476</v>
      </c>
      <c r="C74" s="60" t="s">
        <v>22</v>
      </c>
      <c r="D74" s="76">
        <v>237</v>
      </c>
      <c r="E74" s="82"/>
      <c r="F74" s="81" t="str" cm="1">
        <f t="array" ref="F74">numtext(E74)</f>
        <v>CERO PESOS 00/100 M.N.</v>
      </c>
      <c r="G74" s="77">
        <f t="shared" si="6"/>
        <v>0</v>
      </c>
      <c r="H74" s="78"/>
      <c r="I74" s="79"/>
      <c r="J74" s="79"/>
      <c r="S74" s="80"/>
      <c r="T74" s="80"/>
      <c r="U74" s="80"/>
      <c r="V74" s="80"/>
      <c r="W74" s="80"/>
      <c r="X74" s="80"/>
      <c r="Y74" s="80"/>
      <c r="Z74" s="80"/>
      <c r="AA74" s="80"/>
      <c r="AB74" s="80"/>
      <c r="AC74" s="80"/>
      <c r="AD74" s="80"/>
    </row>
    <row r="75" spans="1:30" s="62" customFormat="1" ht="57">
      <c r="A75" s="74" t="s">
        <v>211</v>
      </c>
      <c r="B75" s="75" t="s">
        <v>477</v>
      </c>
      <c r="C75" s="60" t="s">
        <v>22</v>
      </c>
      <c r="D75" s="76">
        <v>237</v>
      </c>
      <c r="E75" s="82"/>
      <c r="F75" s="81" t="str" cm="1">
        <f t="array" ref="F75">numtext(E75)</f>
        <v>CERO PESOS 00/100 M.N.</v>
      </c>
      <c r="G75" s="77">
        <f>ROUND(D75*E75,2)</f>
        <v>0</v>
      </c>
      <c r="H75" s="78"/>
      <c r="I75" s="79"/>
      <c r="J75" s="79"/>
      <c r="S75" s="80"/>
      <c r="T75" s="80"/>
      <c r="U75" s="80"/>
      <c r="V75" s="80"/>
      <c r="W75" s="80"/>
      <c r="X75" s="80"/>
      <c r="Y75" s="80"/>
      <c r="Z75" s="80"/>
      <c r="AA75" s="80"/>
      <c r="AB75" s="80"/>
      <c r="AC75" s="80"/>
      <c r="AD75" s="80"/>
    </row>
    <row r="76" spans="1:30" s="62" customFormat="1" ht="57">
      <c r="A76" s="74" t="s">
        <v>212</v>
      </c>
      <c r="B76" s="75" t="s">
        <v>478</v>
      </c>
      <c r="C76" s="60" t="s">
        <v>24</v>
      </c>
      <c r="D76" s="76">
        <v>61.21</v>
      </c>
      <c r="E76" s="82"/>
      <c r="F76" s="81" t="str" cm="1">
        <f t="array" ref="F76">numtext(E76)</f>
        <v>CERO PESOS 00/100 M.N.</v>
      </c>
      <c r="G76" s="77">
        <f t="shared" si="7" ref="G76:G81">ROUND(D76*E76,2)</f>
        <v>0</v>
      </c>
      <c r="H76" s="78"/>
      <c r="I76" s="79"/>
      <c r="J76" s="79"/>
      <c r="S76" s="80"/>
      <c r="T76" s="80"/>
      <c r="U76" s="80"/>
      <c r="V76" s="80"/>
      <c r="W76" s="80"/>
      <c r="X76" s="80"/>
      <c r="Y76" s="80"/>
      <c r="Z76" s="80"/>
      <c r="AA76" s="80"/>
      <c r="AB76" s="80"/>
      <c r="AC76" s="80"/>
      <c r="AD76" s="80"/>
    </row>
    <row r="77" spans="1:30" s="62" customFormat="1" ht="57">
      <c r="A77" s="74" t="s">
        <v>213</v>
      </c>
      <c r="B77" s="75" t="s">
        <v>479</v>
      </c>
      <c r="C77" s="60" t="s">
        <v>22</v>
      </c>
      <c r="D77" s="76">
        <v>237</v>
      </c>
      <c r="E77" s="82"/>
      <c r="F77" s="81" t="str" cm="1">
        <f t="array" ref="F77">numtext(E77)</f>
        <v>CERO PESOS 00/100 M.N.</v>
      </c>
      <c r="G77" s="77">
        <f t="shared" si="7"/>
        <v>0</v>
      </c>
      <c r="H77" s="78"/>
      <c r="I77" s="79"/>
      <c r="J77" s="79"/>
      <c r="S77" s="80"/>
      <c r="T77" s="80"/>
      <c r="U77" s="80"/>
      <c r="V77" s="80"/>
      <c r="W77" s="80"/>
      <c r="X77" s="80"/>
      <c r="Y77" s="80"/>
      <c r="Z77" s="80"/>
      <c r="AA77" s="80"/>
      <c r="AB77" s="80"/>
      <c r="AC77" s="80"/>
      <c r="AD77" s="80"/>
    </row>
    <row r="78" spans="1:30" s="62" customFormat="1" ht="99.75">
      <c r="A78" s="74" t="s">
        <v>214</v>
      </c>
      <c r="B78" s="75" t="s">
        <v>480</v>
      </c>
      <c r="C78" s="60" t="s">
        <v>22</v>
      </c>
      <c r="D78" s="76">
        <v>45.03</v>
      </c>
      <c r="E78" s="82"/>
      <c r="F78" s="81" t="str" cm="1">
        <f t="array" ref="F78">numtext(E78)</f>
        <v>CERO PESOS 00/100 M.N.</v>
      </c>
      <c r="G78" s="77">
        <f t="shared" si="7"/>
        <v>0</v>
      </c>
      <c r="H78" s="78"/>
      <c r="I78" s="79"/>
      <c r="J78" s="79"/>
      <c r="S78" s="80"/>
      <c r="T78" s="80"/>
      <c r="U78" s="80"/>
      <c r="V78" s="80"/>
      <c r="W78" s="80"/>
      <c r="X78" s="80"/>
      <c r="Y78" s="80"/>
      <c r="Z78" s="80"/>
      <c r="AA78" s="80"/>
      <c r="AB78" s="80"/>
      <c r="AC78" s="80"/>
      <c r="AD78" s="80"/>
    </row>
    <row r="79" spans="1:30" s="62" customFormat="1" ht="85.5">
      <c r="A79" s="74" t="s">
        <v>215</v>
      </c>
      <c r="B79" s="75" t="s">
        <v>481</v>
      </c>
      <c r="C79" s="60" t="s">
        <v>22</v>
      </c>
      <c r="D79" s="76">
        <v>77.39</v>
      </c>
      <c r="E79" s="82"/>
      <c r="F79" s="81" t="str" cm="1">
        <f t="array" ref="F79">numtext(E79)</f>
        <v>CERO PESOS 00/100 M.N.</v>
      </c>
      <c r="G79" s="77">
        <f t="shared" si="7"/>
        <v>0</v>
      </c>
      <c r="H79" s="78"/>
      <c r="I79" s="79"/>
      <c r="J79" s="79"/>
      <c r="S79" s="80"/>
      <c r="T79" s="80"/>
      <c r="U79" s="80"/>
      <c r="V79" s="80"/>
      <c r="W79" s="80"/>
      <c r="X79" s="80"/>
      <c r="Y79" s="80"/>
      <c r="Z79" s="80"/>
      <c r="AA79" s="80"/>
      <c r="AB79" s="80"/>
      <c r="AC79" s="80"/>
      <c r="AD79" s="80"/>
    </row>
    <row r="80" spans="1:30" s="62" customFormat="1" ht="114">
      <c r="A80" s="74" t="s">
        <v>216</v>
      </c>
      <c r="B80" s="75" t="s">
        <v>482</v>
      </c>
      <c r="C80" s="60" t="s">
        <v>25</v>
      </c>
      <c r="D80" s="76">
        <v>68</v>
      </c>
      <c r="E80" s="82"/>
      <c r="F80" s="81" t="str" cm="1">
        <f t="array" ref="F80">numtext(E80)</f>
        <v>CERO PESOS 00/100 M.N.</v>
      </c>
      <c r="G80" s="77">
        <f t="shared" si="7"/>
        <v>0</v>
      </c>
      <c r="H80" s="78"/>
      <c r="I80" s="79"/>
      <c r="J80" s="79"/>
      <c r="S80" s="80"/>
      <c r="T80" s="80"/>
      <c r="U80" s="80"/>
      <c r="V80" s="80"/>
      <c r="W80" s="80"/>
      <c r="X80" s="80"/>
      <c r="Y80" s="80"/>
      <c r="Z80" s="80"/>
      <c r="AA80" s="80"/>
      <c r="AB80" s="80"/>
      <c r="AC80" s="80"/>
      <c r="AD80" s="80"/>
    </row>
    <row r="81" spans="1:30" s="62" customFormat="1" ht="57">
      <c r="A81" s="74" t="s">
        <v>217</v>
      </c>
      <c r="B81" s="75" t="s">
        <v>483</v>
      </c>
      <c r="C81" s="60" t="s">
        <v>22</v>
      </c>
      <c r="D81" s="76">
        <v>239.16</v>
      </c>
      <c r="E81" s="82"/>
      <c r="F81" s="81" t="str" cm="1">
        <f t="array" ref="F81">numtext(E81)</f>
        <v>CERO PESOS 00/100 M.N.</v>
      </c>
      <c r="G81" s="77">
        <f t="shared" si="7"/>
        <v>0</v>
      </c>
      <c r="H81" s="78"/>
      <c r="I81" s="79"/>
      <c r="J81" s="79"/>
      <c r="S81" s="80"/>
      <c r="T81" s="80"/>
      <c r="U81" s="80"/>
      <c r="V81" s="80"/>
      <c r="W81" s="80"/>
      <c r="X81" s="80"/>
      <c r="Y81" s="80"/>
      <c r="Z81" s="80"/>
      <c r="AA81" s="80"/>
      <c r="AB81" s="80"/>
      <c r="AC81" s="80"/>
      <c r="AD81" s="80"/>
    </row>
    <row r="82" spans="1:7" s="13" customFormat="1" ht="15">
      <c r="A82" s="58" t="s">
        <v>32</v>
      </c>
      <c r="B82" s="59" t="s">
        <v>484</v>
      </c>
      <c r="C82" s="60"/>
      <c r="D82" s="51"/>
      <c r="E82" s="83"/>
      <c r="F82" s="81"/>
      <c r="G82" s="64">
        <f>SUM(G83:G83)</f>
        <v>0</v>
      </c>
    </row>
    <row r="83" spans="1:30" s="62" customFormat="1" ht="270.75">
      <c r="A83" s="74" t="s">
        <v>218</v>
      </c>
      <c r="B83" s="75" t="s">
        <v>485</v>
      </c>
      <c r="C83" s="60" t="s">
        <v>22</v>
      </c>
      <c r="D83" s="76">
        <v>237</v>
      </c>
      <c r="E83" s="82"/>
      <c r="F83" s="81" t="str" cm="1">
        <f t="array" ref="F83">numtext(E83)</f>
        <v>CERO PESOS 00/100 M.N.</v>
      </c>
      <c r="G83" s="77">
        <f t="shared" si="8" ref="G83">ROUND(D83*E83,2)</f>
        <v>0</v>
      </c>
      <c r="H83" s="78"/>
      <c r="I83" s="79"/>
      <c r="J83" s="79"/>
      <c r="S83" s="80"/>
      <c r="T83" s="80"/>
      <c r="U83" s="80"/>
      <c r="V83" s="80"/>
      <c r="W83" s="80"/>
      <c r="X83" s="80"/>
      <c r="Y83" s="80"/>
      <c r="Z83" s="80"/>
      <c r="AA83" s="80"/>
      <c r="AB83" s="80"/>
      <c r="AC83" s="80"/>
      <c r="AD83" s="80"/>
    </row>
    <row r="84" spans="1:7" s="13" customFormat="1" ht="15">
      <c r="A84" s="58" t="s">
        <v>33</v>
      </c>
      <c r="B84" s="59" t="s">
        <v>486</v>
      </c>
      <c r="C84" s="60"/>
      <c r="D84" s="51"/>
      <c r="E84" s="83"/>
      <c r="F84" s="81"/>
      <c r="G84" s="64">
        <f>G85+G109</f>
        <v>0</v>
      </c>
    </row>
    <row r="85" spans="1:7" s="13" customFormat="1" ht="15">
      <c r="A85" s="61" t="s">
        <v>487</v>
      </c>
      <c r="B85" s="61" t="s">
        <v>488</v>
      </c>
      <c r="C85" s="62"/>
      <c r="D85" s="51"/>
      <c r="E85" s="83"/>
      <c r="F85" s="81"/>
      <c r="G85" s="65">
        <f>SUM(G86:G108)</f>
        <v>0</v>
      </c>
    </row>
    <row r="86" spans="1:30" s="62" customFormat="1" ht="42.75">
      <c r="A86" s="74" t="s">
        <v>219</v>
      </c>
      <c r="B86" s="75" t="s">
        <v>489</v>
      </c>
      <c r="C86" s="60" t="s">
        <v>24</v>
      </c>
      <c r="D86" s="76">
        <v>80.9</v>
      </c>
      <c r="E86" s="82"/>
      <c r="F86" s="81" t="str" cm="1">
        <f t="array" ref="F86">numtext(E86)</f>
        <v>CERO PESOS 00/100 M.N.</v>
      </c>
      <c r="G86" s="77">
        <f t="shared" si="9" ref="G86:G98">ROUND(D86*E86,2)</f>
        <v>0</v>
      </c>
      <c r="H86" s="78"/>
      <c r="I86" s="79"/>
      <c r="J86" s="79"/>
      <c r="S86" s="80"/>
      <c r="T86" s="80"/>
      <c r="U86" s="80"/>
      <c r="V86" s="80"/>
      <c r="W86" s="80"/>
      <c r="X86" s="80"/>
      <c r="Y86" s="80"/>
      <c r="Z86" s="80"/>
      <c r="AA86" s="80"/>
      <c r="AB86" s="80"/>
      <c r="AC86" s="80"/>
      <c r="AD86" s="80"/>
    </row>
    <row r="87" spans="1:30" s="62" customFormat="1" ht="71.25">
      <c r="A87" s="74" t="s">
        <v>220</v>
      </c>
      <c r="B87" s="75" t="s">
        <v>113</v>
      </c>
      <c r="C87" s="60" t="s">
        <v>114</v>
      </c>
      <c r="D87" s="76">
        <v>66.78</v>
      </c>
      <c r="E87" s="82"/>
      <c r="F87" s="81" t="str" cm="1">
        <f t="array" ref="F87">numtext(E87)</f>
        <v>CERO PESOS 00/100 M.N.</v>
      </c>
      <c r="G87" s="77">
        <f t="shared" si="9"/>
        <v>0</v>
      </c>
      <c r="H87" s="78"/>
      <c r="I87" s="79"/>
      <c r="J87" s="79"/>
      <c r="S87" s="80"/>
      <c r="T87" s="80"/>
      <c r="U87" s="80"/>
      <c r="V87" s="80"/>
      <c r="W87" s="80"/>
      <c r="X87" s="80"/>
      <c r="Y87" s="80"/>
      <c r="Z87" s="80"/>
      <c r="AA87" s="80"/>
      <c r="AB87" s="80"/>
      <c r="AC87" s="80"/>
      <c r="AD87" s="80"/>
    </row>
    <row r="88" spans="1:30" s="62" customFormat="1" ht="42.75">
      <c r="A88" s="74" t="s">
        <v>221</v>
      </c>
      <c r="B88" s="75" t="s">
        <v>115</v>
      </c>
      <c r="C88" s="60" t="s">
        <v>22</v>
      </c>
      <c r="D88" s="76">
        <v>51.37</v>
      </c>
      <c r="E88" s="82"/>
      <c r="F88" s="81" t="str" cm="1">
        <f t="array" ref="F88">numtext(E88)</f>
        <v>CERO PESOS 00/100 M.N.</v>
      </c>
      <c r="G88" s="77">
        <f t="shared" si="9"/>
        <v>0</v>
      </c>
      <c r="H88" s="78"/>
      <c r="I88" s="79"/>
      <c r="J88" s="79"/>
      <c r="S88" s="80"/>
      <c r="T88" s="80"/>
      <c r="U88" s="80"/>
      <c r="V88" s="80"/>
      <c r="W88" s="80"/>
      <c r="X88" s="80"/>
      <c r="Y88" s="80"/>
      <c r="Z88" s="80"/>
      <c r="AA88" s="80"/>
      <c r="AB88" s="80"/>
      <c r="AC88" s="80"/>
      <c r="AD88" s="80"/>
    </row>
    <row r="89" spans="1:30" s="62" customFormat="1" ht="42.75">
      <c r="A89" s="74" t="s">
        <v>222</v>
      </c>
      <c r="B89" s="75" t="s">
        <v>116</v>
      </c>
      <c r="C89" s="60" t="s">
        <v>114</v>
      </c>
      <c r="D89" s="76">
        <v>5.14</v>
      </c>
      <c r="E89" s="82"/>
      <c r="F89" s="81" t="str" cm="1">
        <f t="array" ref="F89">numtext(E89)</f>
        <v>CERO PESOS 00/100 M.N.</v>
      </c>
      <c r="G89" s="77">
        <f t="shared" si="9"/>
        <v>0</v>
      </c>
      <c r="H89" s="78"/>
      <c r="I89" s="79"/>
      <c r="J89" s="79"/>
      <c r="S89" s="80"/>
      <c r="T89" s="80"/>
      <c r="U89" s="80"/>
      <c r="V89" s="80"/>
      <c r="W89" s="80"/>
      <c r="X89" s="80"/>
      <c r="Y89" s="80"/>
      <c r="Z89" s="80"/>
      <c r="AA89" s="80"/>
      <c r="AB89" s="80"/>
      <c r="AC89" s="80"/>
      <c r="AD89" s="80"/>
    </row>
    <row r="90" spans="1:30" s="62" customFormat="1" ht="71.25">
      <c r="A90" s="74" t="s">
        <v>223</v>
      </c>
      <c r="B90" s="75" t="s">
        <v>490</v>
      </c>
      <c r="C90" s="60" t="s">
        <v>114</v>
      </c>
      <c r="D90" s="76">
        <v>15.41</v>
      </c>
      <c r="E90" s="82"/>
      <c r="F90" s="81" t="str" cm="1">
        <f t="array" ref="F90">numtext(E90)</f>
        <v>CERO PESOS 00/100 M.N.</v>
      </c>
      <c r="G90" s="77">
        <f t="shared" si="9"/>
        <v>0</v>
      </c>
      <c r="H90" s="78"/>
      <c r="I90" s="79"/>
      <c r="J90" s="79"/>
      <c r="S90" s="80"/>
      <c r="T90" s="80"/>
      <c r="U90" s="80"/>
      <c r="V90" s="80"/>
      <c r="W90" s="80"/>
      <c r="X90" s="80"/>
      <c r="Y90" s="80"/>
      <c r="Z90" s="80"/>
      <c r="AA90" s="80"/>
      <c r="AB90" s="80"/>
      <c r="AC90" s="80"/>
      <c r="AD90" s="80"/>
    </row>
    <row r="91" spans="1:30" s="62" customFormat="1" ht="57">
      <c r="A91" s="74" t="s">
        <v>224</v>
      </c>
      <c r="B91" s="75" t="s">
        <v>117</v>
      </c>
      <c r="C91" s="60" t="s">
        <v>114</v>
      </c>
      <c r="D91" s="76">
        <v>46.23</v>
      </c>
      <c r="E91" s="82"/>
      <c r="F91" s="81" t="str" cm="1">
        <f t="array" ref="F91">numtext(E91)</f>
        <v>CERO PESOS 00/100 M.N.</v>
      </c>
      <c r="G91" s="77">
        <f t="shared" si="9"/>
        <v>0</v>
      </c>
      <c r="H91" s="78"/>
      <c r="I91" s="79"/>
      <c r="J91" s="79"/>
      <c r="S91" s="80"/>
      <c r="T91" s="80"/>
      <c r="U91" s="80"/>
      <c r="V91" s="80"/>
      <c r="W91" s="80"/>
      <c r="X91" s="80"/>
      <c r="Y91" s="80"/>
      <c r="Z91" s="80"/>
      <c r="AA91" s="80"/>
      <c r="AB91" s="80"/>
      <c r="AC91" s="80"/>
      <c r="AD91" s="80"/>
    </row>
    <row r="92" spans="1:30" s="62" customFormat="1" ht="85.5">
      <c r="A92" s="74" t="s">
        <v>225</v>
      </c>
      <c r="B92" s="75" t="s">
        <v>491</v>
      </c>
      <c r="C92" s="60" t="s">
        <v>25</v>
      </c>
      <c r="D92" s="76">
        <v>16</v>
      </c>
      <c r="E92" s="82"/>
      <c r="F92" s="81" t="str" cm="1">
        <f t="array" ref="F92">numtext(E92)</f>
        <v>CERO PESOS 00/100 M.N.</v>
      </c>
      <c r="G92" s="77">
        <f t="shared" si="9"/>
        <v>0</v>
      </c>
      <c r="H92" s="78"/>
      <c r="I92" s="79"/>
      <c r="J92" s="79"/>
      <c r="S92" s="80"/>
      <c r="T92" s="80"/>
      <c r="U92" s="80"/>
      <c r="V92" s="80"/>
      <c r="W92" s="80"/>
      <c r="X92" s="80"/>
      <c r="Y92" s="80"/>
      <c r="Z92" s="80"/>
      <c r="AA92" s="80"/>
      <c r="AB92" s="80"/>
      <c r="AC92" s="80"/>
      <c r="AD92" s="80"/>
    </row>
    <row r="93" spans="1:30" s="62" customFormat="1" ht="57">
      <c r="A93" s="74" t="s">
        <v>226</v>
      </c>
      <c r="B93" s="75" t="s">
        <v>492</v>
      </c>
      <c r="C93" s="60" t="s">
        <v>24</v>
      </c>
      <c r="D93" s="76">
        <v>31.28</v>
      </c>
      <c r="E93" s="82"/>
      <c r="F93" s="81" t="str" cm="1">
        <f t="array" ref="F93">numtext(E93)</f>
        <v>CERO PESOS 00/100 M.N.</v>
      </c>
      <c r="G93" s="77">
        <f t="shared" si="9"/>
        <v>0</v>
      </c>
      <c r="H93" s="78"/>
      <c r="I93" s="79"/>
      <c r="J93" s="79"/>
      <c r="S93" s="80"/>
      <c r="T93" s="80"/>
      <c r="U93" s="80"/>
      <c r="V93" s="80"/>
      <c r="W93" s="80"/>
      <c r="X93" s="80"/>
      <c r="Y93" s="80"/>
      <c r="Z93" s="80"/>
      <c r="AA93" s="80"/>
      <c r="AB93" s="80"/>
      <c r="AC93" s="80"/>
      <c r="AD93" s="80"/>
    </row>
    <row r="94" spans="1:30" s="62" customFormat="1" ht="57">
      <c r="A94" s="74" t="s">
        <v>227</v>
      </c>
      <c r="B94" s="75" t="s">
        <v>493</v>
      </c>
      <c r="C94" s="60" t="s">
        <v>24</v>
      </c>
      <c r="D94" s="76">
        <v>39.91</v>
      </c>
      <c r="E94" s="82"/>
      <c r="F94" s="81" t="str" cm="1">
        <f t="array" ref="F94">numtext(E94)</f>
        <v>CERO PESOS 00/100 M.N.</v>
      </c>
      <c r="G94" s="77">
        <f t="shared" si="9"/>
        <v>0</v>
      </c>
      <c r="H94" s="78"/>
      <c r="I94" s="79"/>
      <c r="J94" s="79"/>
      <c r="S94" s="80"/>
      <c r="T94" s="80"/>
      <c r="U94" s="80"/>
      <c r="V94" s="80"/>
      <c r="W94" s="80"/>
      <c r="X94" s="80"/>
      <c r="Y94" s="80"/>
      <c r="Z94" s="80"/>
      <c r="AA94" s="80"/>
      <c r="AB94" s="80"/>
      <c r="AC94" s="80"/>
      <c r="AD94" s="80"/>
    </row>
    <row r="95" spans="1:30" s="62" customFormat="1" ht="42.75">
      <c r="A95" s="74" t="s">
        <v>228</v>
      </c>
      <c r="B95" s="75" t="s">
        <v>494</v>
      </c>
      <c r="C95" s="60" t="s">
        <v>24</v>
      </c>
      <c r="D95" s="76">
        <v>9.71</v>
      </c>
      <c r="E95" s="82"/>
      <c r="F95" s="81" t="str" cm="1">
        <f t="array" ref="F95">numtext(E95)</f>
        <v>CERO PESOS 00/100 M.N.</v>
      </c>
      <c r="G95" s="77">
        <f t="shared" si="9"/>
        <v>0</v>
      </c>
      <c r="H95" s="78"/>
      <c r="I95" s="79"/>
      <c r="J95" s="79"/>
      <c r="S95" s="80"/>
      <c r="T95" s="80"/>
      <c r="U95" s="80"/>
      <c r="V95" s="80"/>
      <c r="W95" s="80"/>
      <c r="X95" s="80"/>
      <c r="Y95" s="80"/>
      <c r="Z95" s="80"/>
      <c r="AA95" s="80"/>
      <c r="AB95" s="80"/>
      <c r="AC95" s="80"/>
      <c r="AD95" s="80"/>
    </row>
    <row r="96" spans="1:30" s="62" customFormat="1" ht="42.75">
      <c r="A96" s="74" t="s">
        <v>229</v>
      </c>
      <c r="B96" s="75" t="s">
        <v>495</v>
      </c>
      <c r="C96" s="60" t="s">
        <v>25</v>
      </c>
      <c r="D96" s="76">
        <v>10</v>
      </c>
      <c r="E96" s="82"/>
      <c r="F96" s="81" t="str" cm="1">
        <f t="array" ref="F96">numtext(E96)</f>
        <v>CERO PESOS 00/100 M.N.</v>
      </c>
      <c r="G96" s="77">
        <f t="shared" si="9"/>
        <v>0</v>
      </c>
      <c r="H96" s="78"/>
      <c r="I96" s="79"/>
      <c r="J96" s="79"/>
      <c r="S96" s="80"/>
      <c r="T96" s="80"/>
      <c r="U96" s="80"/>
      <c r="V96" s="80"/>
      <c r="W96" s="80"/>
      <c r="X96" s="80"/>
      <c r="Y96" s="80"/>
      <c r="Z96" s="80"/>
      <c r="AA96" s="80"/>
      <c r="AB96" s="80"/>
      <c r="AC96" s="80"/>
      <c r="AD96" s="80"/>
    </row>
    <row r="97" spans="1:30" s="62" customFormat="1" ht="42.75">
      <c r="A97" s="74" t="s">
        <v>230</v>
      </c>
      <c r="B97" s="75" t="s">
        <v>496</v>
      </c>
      <c r="C97" s="60" t="s">
        <v>25</v>
      </c>
      <c r="D97" s="76">
        <v>23</v>
      </c>
      <c r="E97" s="82"/>
      <c r="F97" s="81" t="str" cm="1">
        <f t="array" ref="F97">numtext(E97)</f>
        <v>CERO PESOS 00/100 M.N.</v>
      </c>
      <c r="G97" s="77">
        <f t="shared" si="9"/>
        <v>0</v>
      </c>
      <c r="H97" s="78"/>
      <c r="I97" s="79"/>
      <c r="J97" s="79"/>
      <c r="S97" s="80"/>
      <c r="T97" s="80"/>
      <c r="U97" s="80"/>
      <c r="V97" s="80"/>
      <c r="W97" s="80"/>
      <c r="X97" s="80"/>
      <c r="Y97" s="80"/>
      <c r="Z97" s="80"/>
      <c r="AA97" s="80"/>
      <c r="AB97" s="80"/>
      <c r="AC97" s="80"/>
      <c r="AD97" s="80"/>
    </row>
    <row r="98" spans="1:30" s="62" customFormat="1" ht="42.75">
      <c r="A98" s="74" t="s">
        <v>231</v>
      </c>
      <c r="B98" s="75" t="s">
        <v>497</v>
      </c>
      <c r="C98" s="60" t="s">
        <v>25</v>
      </c>
      <c r="D98" s="76">
        <v>8</v>
      </c>
      <c r="E98" s="82"/>
      <c r="F98" s="81" t="str" cm="1">
        <f t="array" ref="F98">numtext(E98)</f>
        <v>CERO PESOS 00/100 M.N.</v>
      </c>
      <c r="G98" s="77">
        <f t="shared" si="9"/>
        <v>0</v>
      </c>
      <c r="H98" s="78"/>
      <c r="I98" s="79"/>
      <c r="J98" s="79"/>
      <c r="S98" s="80"/>
      <c r="T98" s="80"/>
      <c r="U98" s="80"/>
      <c r="V98" s="80"/>
      <c r="W98" s="80"/>
      <c r="X98" s="80"/>
      <c r="Y98" s="80"/>
      <c r="Z98" s="80"/>
      <c r="AA98" s="80"/>
      <c r="AB98" s="80"/>
      <c r="AC98" s="80"/>
      <c r="AD98" s="80"/>
    </row>
    <row r="99" spans="1:30" s="62" customFormat="1" ht="42.75">
      <c r="A99" s="74" t="s">
        <v>232</v>
      </c>
      <c r="B99" s="75" t="s">
        <v>498</v>
      </c>
      <c r="C99" s="60" t="s">
        <v>25</v>
      </c>
      <c r="D99" s="76">
        <v>6</v>
      </c>
      <c r="E99" s="82"/>
      <c r="F99" s="81" t="str" cm="1">
        <f t="array" ref="F99">numtext(E99)</f>
        <v>CERO PESOS 00/100 M.N.</v>
      </c>
      <c r="G99" s="77">
        <f>ROUND(D99*E99,2)</f>
        <v>0</v>
      </c>
      <c r="H99" s="78"/>
      <c r="I99" s="79"/>
      <c r="J99" s="79"/>
      <c r="S99" s="80"/>
      <c r="T99" s="80"/>
      <c r="U99" s="80"/>
      <c r="V99" s="80"/>
      <c r="W99" s="80"/>
      <c r="X99" s="80"/>
      <c r="Y99" s="80"/>
      <c r="Z99" s="80"/>
      <c r="AA99" s="80"/>
      <c r="AB99" s="80"/>
      <c r="AC99" s="80"/>
      <c r="AD99" s="80"/>
    </row>
    <row r="100" spans="1:30" s="62" customFormat="1" ht="42.75">
      <c r="A100" s="74" t="s">
        <v>233</v>
      </c>
      <c r="B100" s="75" t="s">
        <v>499</v>
      </c>
      <c r="C100" s="60" t="s">
        <v>25</v>
      </c>
      <c r="D100" s="76">
        <v>6</v>
      </c>
      <c r="E100" s="82"/>
      <c r="F100" s="81" t="str" cm="1">
        <f t="array" ref="F100">numtext(E100)</f>
        <v>CERO PESOS 00/100 M.N.</v>
      </c>
      <c r="G100" s="77">
        <f>ROUND(D100*E100,2)</f>
        <v>0</v>
      </c>
      <c r="H100" s="78"/>
      <c r="I100" s="79"/>
      <c r="J100" s="79"/>
      <c r="S100" s="80"/>
      <c r="T100" s="80"/>
      <c r="U100" s="80"/>
      <c r="V100" s="80"/>
      <c r="W100" s="80"/>
      <c r="X100" s="80"/>
      <c r="Y100" s="80"/>
      <c r="Z100" s="80"/>
      <c r="AA100" s="80"/>
      <c r="AB100" s="80"/>
      <c r="AC100" s="80"/>
      <c r="AD100" s="80"/>
    </row>
    <row r="101" spans="1:30" s="62" customFormat="1" ht="42.75">
      <c r="A101" s="74" t="s">
        <v>234</v>
      </c>
      <c r="B101" s="75" t="s">
        <v>500</v>
      </c>
      <c r="C101" s="60" t="s">
        <v>25</v>
      </c>
      <c r="D101" s="76">
        <v>1</v>
      </c>
      <c r="E101" s="82"/>
      <c r="F101" s="81" t="str" cm="1">
        <f t="array" ref="F101">numtext(E101)</f>
        <v>CERO PESOS 00/100 M.N.</v>
      </c>
      <c r="G101" s="77">
        <f t="shared" si="10" ref="G101:G108">ROUND(D101*E101,2)</f>
        <v>0</v>
      </c>
      <c r="H101" s="78"/>
      <c r="I101" s="79"/>
      <c r="J101" s="79"/>
      <c r="S101" s="80"/>
      <c r="T101" s="80"/>
      <c r="U101" s="80"/>
      <c r="V101" s="80"/>
      <c r="W101" s="80"/>
      <c r="X101" s="80"/>
      <c r="Y101" s="80"/>
      <c r="Z101" s="80"/>
      <c r="AA101" s="80"/>
      <c r="AB101" s="80"/>
      <c r="AC101" s="80"/>
      <c r="AD101" s="80"/>
    </row>
    <row r="102" spans="1:30" s="62" customFormat="1" ht="42.75">
      <c r="A102" s="74" t="s">
        <v>235</v>
      </c>
      <c r="B102" s="75" t="s">
        <v>501</v>
      </c>
      <c r="C102" s="60" t="s">
        <v>25</v>
      </c>
      <c r="D102" s="76">
        <v>5</v>
      </c>
      <c r="E102" s="82"/>
      <c r="F102" s="81" t="str" cm="1">
        <f t="array" ref="F102">numtext(E102)</f>
        <v>CERO PESOS 00/100 M.N.</v>
      </c>
      <c r="G102" s="77">
        <f t="shared" si="10"/>
        <v>0</v>
      </c>
      <c r="H102" s="78"/>
      <c r="I102" s="79"/>
      <c r="J102" s="79"/>
      <c r="S102" s="80"/>
      <c r="T102" s="80"/>
      <c r="U102" s="80"/>
      <c r="V102" s="80"/>
      <c r="W102" s="80"/>
      <c r="X102" s="80"/>
      <c r="Y102" s="80"/>
      <c r="Z102" s="80"/>
      <c r="AA102" s="80"/>
      <c r="AB102" s="80"/>
      <c r="AC102" s="80"/>
      <c r="AD102" s="80"/>
    </row>
    <row r="103" spans="1:30" s="62" customFormat="1" ht="42.75">
      <c r="A103" s="74" t="s">
        <v>236</v>
      </c>
      <c r="B103" s="75" t="s">
        <v>502</v>
      </c>
      <c r="C103" s="60" t="s">
        <v>25</v>
      </c>
      <c r="D103" s="76">
        <v>11</v>
      </c>
      <c r="E103" s="82"/>
      <c r="F103" s="81" t="str" cm="1">
        <f t="array" ref="F103">numtext(E103)</f>
        <v>CERO PESOS 00/100 M.N.</v>
      </c>
      <c r="G103" s="77">
        <f t="shared" si="10"/>
        <v>0</v>
      </c>
      <c r="H103" s="78"/>
      <c r="I103" s="79"/>
      <c r="J103" s="79"/>
      <c r="S103" s="80"/>
      <c r="T103" s="80"/>
      <c r="U103" s="80"/>
      <c r="V103" s="80"/>
      <c r="W103" s="80"/>
      <c r="X103" s="80"/>
      <c r="Y103" s="80"/>
      <c r="Z103" s="80"/>
      <c r="AA103" s="80"/>
      <c r="AB103" s="80"/>
      <c r="AC103" s="80"/>
      <c r="AD103" s="80"/>
    </row>
    <row r="104" spans="1:30" s="62" customFormat="1" ht="42.75">
      <c r="A104" s="74" t="s">
        <v>237</v>
      </c>
      <c r="B104" s="75" t="s">
        <v>503</v>
      </c>
      <c r="C104" s="60" t="s">
        <v>25</v>
      </c>
      <c r="D104" s="76">
        <v>7</v>
      </c>
      <c r="E104" s="82"/>
      <c r="F104" s="81" t="str" cm="1">
        <f t="array" ref="F104">numtext(E104)</f>
        <v>CERO PESOS 00/100 M.N.</v>
      </c>
      <c r="G104" s="77">
        <f t="shared" si="10"/>
        <v>0</v>
      </c>
      <c r="H104" s="78"/>
      <c r="I104" s="79"/>
      <c r="J104" s="79"/>
      <c r="S104" s="80"/>
      <c r="T104" s="80"/>
      <c r="U104" s="80"/>
      <c r="V104" s="80"/>
      <c r="W104" s="80"/>
      <c r="X104" s="80"/>
      <c r="Y104" s="80"/>
      <c r="Z104" s="80"/>
      <c r="AA104" s="80"/>
      <c r="AB104" s="80"/>
      <c r="AC104" s="80"/>
      <c r="AD104" s="80"/>
    </row>
    <row r="105" spans="1:30" s="62" customFormat="1" ht="42.75">
      <c r="A105" s="74" t="s">
        <v>238</v>
      </c>
      <c r="B105" s="75" t="s">
        <v>504</v>
      </c>
      <c r="C105" s="60" t="s">
        <v>25</v>
      </c>
      <c r="D105" s="76">
        <v>3</v>
      </c>
      <c r="E105" s="82"/>
      <c r="F105" s="81" t="str" cm="1">
        <f t="array" ref="F105">numtext(E105)</f>
        <v>CERO PESOS 00/100 M.N.</v>
      </c>
      <c r="G105" s="77">
        <f t="shared" si="10"/>
        <v>0</v>
      </c>
      <c r="H105" s="78"/>
      <c r="I105" s="79"/>
      <c r="J105" s="79"/>
      <c r="S105" s="80"/>
      <c r="T105" s="80"/>
      <c r="U105" s="80"/>
      <c r="V105" s="80"/>
      <c r="W105" s="80"/>
      <c r="X105" s="80"/>
      <c r="Y105" s="80"/>
      <c r="Z105" s="80"/>
      <c r="AA105" s="80"/>
      <c r="AB105" s="80"/>
      <c r="AC105" s="80"/>
      <c r="AD105" s="80"/>
    </row>
    <row r="106" spans="1:30" s="62" customFormat="1" ht="71.25">
      <c r="A106" s="74" t="s">
        <v>239</v>
      </c>
      <c r="B106" s="75" t="s">
        <v>505</v>
      </c>
      <c r="C106" s="60" t="s">
        <v>25</v>
      </c>
      <c r="D106" s="76">
        <v>4</v>
      </c>
      <c r="E106" s="82"/>
      <c r="F106" s="81" t="str" cm="1">
        <f t="array" ref="F106">numtext(E106)</f>
        <v>CERO PESOS 00/100 M.N.</v>
      </c>
      <c r="G106" s="77">
        <f t="shared" si="10"/>
        <v>0</v>
      </c>
      <c r="H106" s="78"/>
      <c r="I106" s="79"/>
      <c r="J106" s="79"/>
      <c r="S106" s="80"/>
      <c r="T106" s="80"/>
      <c r="U106" s="80"/>
      <c r="V106" s="80"/>
      <c r="W106" s="80"/>
      <c r="X106" s="80"/>
      <c r="Y106" s="80"/>
      <c r="Z106" s="80"/>
      <c r="AA106" s="80"/>
      <c r="AB106" s="80"/>
      <c r="AC106" s="80"/>
      <c r="AD106" s="80"/>
    </row>
    <row r="107" spans="1:30" s="62" customFormat="1" ht="128.25">
      <c r="A107" s="74" t="s">
        <v>240</v>
      </c>
      <c r="B107" s="75" t="s">
        <v>506</v>
      </c>
      <c r="C107" s="60" t="s">
        <v>25</v>
      </c>
      <c r="D107" s="76">
        <v>1</v>
      </c>
      <c r="E107" s="82"/>
      <c r="F107" s="81" t="str" cm="1">
        <f t="array" ref="F107">numtext(E107)</f>
        <v>CERO PESOS 00/100 M.N.</v>
      </c>
      <c r="G107" s="77">
        <f t="shared" si="10"/>
        <v>0</v>
      </c>
      <c r="H107" s="78"/>
      <c r="I107" s="79"/>
      <c r="J107" s="79"/>
      <c r="S107" s="80"/>
      <c r="T107" s="80"/>
      <c r="U107" s="80"/>
      <c r="V107" s="80"/>
      <c r="W107" s="80"/>
      <c r="X107" s="80"/>
      <c r="Y107" s="80"/>
      <c r="Z107" s="80"/>
      <c r="AA107" s="80"/>
      <c r="AB107" s="80"/>
      <c r="AC107" s="80"/>
      <c r="AD107" s="80"/>
    </row>
    <row r="108" spans="1:30" s="62" customFormat="1" ht="142.5">
      <c r="A108" s="74" t="s">
        <v>241</v>
      </c>
      <c r="B108" s="75" t="s">
        <v>507</v>
      </c>
      <c r="C108" s="60" t="s">
        <v>25</v>
      </c>
      <c r="D108" s="76">
        <v>3</v>
      </c>
      <c r="E108" s="82"/>
      <c r="F108" s="81" t="str" cm="1">
        <f t="array" ref="F108">numtext(E108)</f>
        <v>CERO PESOS 00/100 M.N.</v>
      </c>
      <c r="G108" s="77">
        <f t="shared" si="10"/>
        <v>0</v>
      </c>
      <c r="H108" s="78"/>
      <c r="I108" s="79"/>
      <c r="J108" s="79"/>
      <c r="S108" s="80"/>
      <c r="T108" s="80"/>
      <c r="U108" s="80"/>
      <c r="V108" s="80"/>
      <c r="W108" s="80"/>
      <c r="X108" s="80"/>
      <c r="Y108" s="80"/>
      <c r="Z108" s="80"/>
      <c r="AA108" s="80"/>
      <c r="AB108" s="80"/>
      <c r="AC108" s="80"/>
      <c r="AD108" s="80"/>
    </row>
    <row r="109" spans="1:7" s="13" customFormat="1" ht="15">
      <c r="A109" s="61" t="s">
        <v>508</v>
      </c>
      <c r="B109" s="61" t="s">
        <v>112</v>
      </c>
      <c r="C109" s="62"/>
      <c r="D109" s="51"/>
      <c r="E109" s="83"/>
      <c r="F109" s="81"/>
      <c r="G109" s="65">
        <f>SUM(G110:G122)</f>
        <v>0</v>
      </c>
    </row>
    <row r="110" spans="1:30" s="62" customFormat="1" ht="42.75">
      <c r="A110" s="74" t="s">
        <v>242</v>
      </c>
      <c r="B110" s="75" t="s">
        <v>489</v>
      </c>
      <c r="C110" s="60" t="s">
        <v>24</v>
      </c>
      <c r="D110" s="76">
        <v>217.75</v>
      </c>
      <c r="E110" s="82"/>
      <c r="F110" s="81" t="str" cm="1">
        <f t="array" ref="F110">numtext(E110)</f>
        <v>CERO PESOS 00/100 M.N.</v>
      </c>
      <c r="G110" s="77">
        <f t="shared" si="11" ref="G110:G117">ROUND(D110*E110,2)</f>
        <v>0</v>
      </c>
      <c r="H110" s="78"/>
      <c r="I110" s="79"/>
      <c r="J110" s="79"/>
      <c r="S110" s="80"/>
      <c r="T110" s="80"/>
      <c r="U110" s="80"/>
      <c r="V110" s="80"/>
      <c r="W110" s="80"/>
      <c r="X110" s="80"/>
      <c r="Y110" s="80"/>
      <c r="Z110" s="80"/>
      <c r="AA110" s="80"/>
      <c r="AB110" s="80"/>
      <c r="AC110" s="80"/>
      <c r="AD110" s="80"/>
    </row>
    <row r="111" spans="1:30" s="62" customFormat="1" ht="71.25">
      <c r="A111" s="74" t="s">
        <v>243</v>
      </c>
      <c r="B111" s="75" t="s">
        <v>509</v>
      </c>
      <c r="C111" s="60" t="s">
        <v>24</v>
      </c>
      <c r="D111" s="76">
        <v>8.93</v>
      </c>
      <c r="E111" s="82"/>
      <c r="F111" s="81" t="str" cm="1">
        <f t="array" ref="F111">numtext(E111)</f>
        <v>CERO PESOS 00/100 M.N.</v>
      </c>
      <c r="G111" s="77">
        <f t="shared" si="11"/>
        <v>0</v>
      </c>
      <c r="H111" s="78"/>
      <c r="I111" s="79"/>
      <c r="J111" s="79"/>
      <c r="S111" s="80"/>
      <c r="T111" s="80"/>
      <c r="U111" s="80"/>
      <c r="V111" s="80"/>
      <c r="W111" s="80"/>
      <c r="X111" s="80"/>
      <c r="Y111" s="80"/>
      <c r="Z111" s="80"/>
      <c r="AA111" s="80"/>
      <c r="AB111" s="80"/>
      <c r="AC111" s="80"/>
      <c r="AD111" s="80"/>
    </row>
    <row r="112" spans="1:30" s="62" customFormat="1" ht="71.25">
      <c r="A112" s="74" t="s">
        <v>244</v>
      </c>
      <c r="B112" s="75" t="s">
        <v>510</v>
      </c>
      <c r="C112" s="60" t="s">
        <v>24</v>
      </c>
      <c r="D112" s="76">
        <v>9.71</v>
      </c>
      <c r="E112" s="82"/>
      <c r="F112" s="81" t="str" cm="1">
        <f t="array" ref="F112">numtext(E112)</f>
        <v>CERO PESOS 00/100 M.N.</v>
      </c>
      <c r="G112" s="77">
        <f t="shared" si="11"/>
        <v>0</v>
      </c>
      <c r="H112" s="78"/>
      <c r="I112" s="79"/>
      <c r="J112" s="79"/>
      <c r="S112" s="80"/>
      <c r="T112" s="80"/>
      <c r="U112" s="80"/>
      <c r="V112" s="80"/>
      <c r="W112" s="80"/>
      <c r="X112" s="80"/>
      <c r="Y112" s="80"/>
      <c r="Z112" s="80"/>
      <c r="AA112" s="80"/>
      <c r="AB112" s="80"/>
      <c r="AC112" s="80"/>
      <c r="AD112" s="80"/>
    </row>
    <row r="113" spans="1:30" s="62" customFormat="1" ht="71.25">
      <c r="A113" s="74" t="s">
        <v>245</v>
      </c>
      <c r="B113" s="75" t="s">
        <v>118</v>
      </c>
      <c r="C113" s="60" t="s">
        <v>24</v>
      </c>
      <c r="D113" s="76">
        <v>13.59</v>
      </c>
      <c r="E113" s="82"/>
      <c r="F113" s="81" t="str" cm="1">
        <f t="array" ref="F113">numtext(E113)</f>
        <v>CERO PESOS 00/100 M.N.</v>
      </c>
      <c r="G113" s="77">
        <f t="shared" si="11"/>
        <v>0</v>
      </c>
      <c r="H113" s="78"/>
      <c r="I113" s="79"/>
      <c r="J113" s="79"/>
      <c r="S113" s="80"/>
      <c r="T113" s="80"/>
      <c r="U113" s="80"/>
      <c r="V113" s="80"/>
      <c r="W113" s="80"/>
      <c r="X113" s="80"/>
      <c r="Y113" s="80"/>
      <c r="Z113" s="80"/>
      <c r="AA113" s="80"/>
      <c r="AB113" s="80"/>
      <c r="AC113" s="80"/>
      <c r="AD113" s="80"/>
    </row>
    <row r="114" spans="1:30" s="62" customFormat="1" ht="71.25">
      <c r="A114" s="74" t="s">
        <v>246</v>
      </c>
      <c r="B114" s="75" t="s">
        <v>119</v>
      </c>
      <c r="C114" s="60" t="s">
        <v>24</v>
      </c>
      <c r="D114" s="76">
        <v>15.64</v>
      </c>
      <c r="E114" s="82"/>
      <c r="F114" s="81" t="str" cm="1">
        <f t="array" ref="F114">numtext(E114)</f>
        <v>CERO PESOS 00/100 M.N.</v>
      </c>
      <c r="G114" s="77">
        <f t="shared" si="11"/>
        <v>0</v>
      </c>
      <c r="H114" s="78"/>
      <c r="I114" s="79"/>
      <c r="J114" s="79"/>
      <c r="S114" s="80"/>
      <c r="T114" s="80"/>
      <c r="U114" s="80"/>
      <c r="V114" s="80"/>
      <c r="W114" s="80"/>
      <c r="X114" s="80"/>
      <c r="Y114" s="80"/>
      <c r="Z114" s="80"/>
      <c r="AA114" s="80"/>
      <c r="AB114" s="80"/>
      <c r="AC114" s="80"/>
      <c r="AD114" s="80"/>
    </row>
    <row r="115" spans="1:30" s="62" customFormat="1" ht="71.25">
      <c r="A115" s="74" t="s">
        <v>247</v>
      </c>
      <c r="B115" s="75" t="s">
        <v>120</v>
      </c>
      <c r="C115" s="60" t="s">
        <v>24</v>
      </c>
      <c r="D115" s="76">
        <v>28.04</v>
      </c>
      <c r="E115" s="82"/>
      <c r="F115" s="81" t="str" cm="1">
        <f t="array" ref="F115">numtext(E115)</f>
        <v>CERO PESOS 00/100 M.N.</v>
      </c>
      <c r="G115" s="77">
        <f t="shared" si="11"/>
        <v>0</v>
      </c>
      <c r="H115" s="78"/>
      <c r="I115" s="79"/>
      <c r="J115" s="79"/>
      <c r="S115" s="80"/>
      <c r="T115" s="80"/>
      <c r="U115" s="80"/>
      <c r="V115" s="80"/>
      <c r="W115" s="80"/>
      <c r="X115" s="80"/>
      <c r="Y115" s="80"/>
      <c r="Z115" s="80"/>
      <c r="AA115" s="80"/>
      <c r="AB115" s="80"/>
      <c r="AC115" s="80"/>
      <c r="AD115" s="80"/>
    </row>
    <row r="116" spans="1:30" s="62" customFormat="1" ht="71.25">
      <c r="A116" s="74" t="s">
        <v>248</v>
      </c>
      <c r="B116" s="75" t="s">
        <v>121</v>
      </c>
      <c r="C116" s="60" t="s">
        <v>24</v>
      </c>
      <c r="D116" s="76">
        <v>141.84</v>
      </c>
      <c r="E116" s="82"/>
      <c r="F116" s="81" t="str" cm="1">
        <f t="array" ref="F116">numtext(E116)</f>
        <v>CERO PESOS 00/100 M.N.</v>
      </c>
      <c r="G116" s="77">
        <f t="shared" si="11"/>
        <v>0</v>
      </c>
      <c r="H116" s="78"/>
      <c r="I116" s="79"/>
      <c r="J116" s="79"/>
      <c r="S116" s="80"/>
      <c r="T116" s="80"/>
      <c r="U116" s="80"/>
      <c r="V116" s="80"/>
      <c r="W116" s="80"/>
      <c r="X116" s="80"/>
      <c r="Y116" s="80"/>
      <c r="Z116" s="80"/>
      <c r="AA116" s="80"/>
      <c r="AB116" s="80"/>
      <c r="AC116" s="80"/>
      <c r="AD116" s="80"/>
    </row>
    <row r="117" spans="1:30" s="62" customFormat="1" ht="142.5">
      <c r="A117" s="74" t="s">
        <v>249</v>
      </c>
      <c r="B117" s="75" t="s">
        <v>122</v>
      </c>
      <c r="C117" s="60" t="s">
        <v>26</v>
      </c>
      <c r="D117" s="76">
        <v>29</v>
      </c>
      <c r="E117" s="82"/>
      <c r="F117" s="81" t="str" cm="1">
        <f t="array" ref="F117">numtext(E117)</f>
        <v>CERO PESOS 00/100 M.N.</v>
      </c>
      <c r="G117" s="77">
        <f t="shared" si="11"/>
        <v>0</v>
      </c>
      <c r="H117" s="78"/>
      <c r="I117" s="79"/>
      <c r="J117" s="79"/>
      <c r="S117" s="80"/>
      <c r="T117" s="80"/>
      <c r="U117" s="80"/>
      <c r="V117" s="80"/>
      <c r="W117" s="80"/>
      <c r="X117" s="80"/>
      <c r="Y117" s="80"/>
      <c r="Z117" s="80"/>
      <c r="AA117" s="80"/>
      <c r="AB117" s="80"/>
      <c r="AC117" s="80"/>
      <c r="AD117" s="80"/>
    </row>
    <row r="118" spans="1:30" s="62" customFormat="1" ht="57">
      <c r="A118" s="74" t="s">
        <v>250</v>
      </c>
      <c r="B118" s="75" t="s">
        <v>126</v>
      </c>
      <c r="C118" s="60" t="s">
        <v>25</v>
      </c>
      <c r="D118" s="76">
        <v>3</v>
      </c>
      <c r="E118" s="82"/>
      <c r="F118" s="81" t="str" cm="1">
        <f t="array" ref="F118">numtext(E118)</f>
        <v>CERO PESOS 00/100 M.N.</v>
      </c>
      <c r="G118" s="77">
        <f>ROUND(D118*E118,2)</f>
        <v>0</v>
      </c>
      <c r="H118" s="78"/>
      <c r="I118" s="79"/>
      <c r="J118" s="79"/>
      <c r="S118" s="80"/>
      <c r="T118" s="80"/>
      <c r="U118" s="80"/>
      <c r="V118" s="80"/>
      <c r="W118" s="80"/>
      <c r="X118" s="80"/>
      <c r="Y118" s="80"/>
      <c r="Z118" s="80"/>
      <c r="AA118" s="80"/>
      <c r="AB118" s="80"/>
      <c r="AC118" s="80"/>
      <c r="AD118" s="80"/>
    </row>
    <row r="119" spans="1:30" s="62" customFormat="1" ht="57">
      <c r="A119" s="74" t="s">
        <v>251</v>
      </c>
      <c r="B119" s="75" t="s">
        <v>125</v>
      </c>
      <c r="C119" s="60" t="s">
        <v>25</v>
      </c>
      <c r="D119" s="76">
        <v>2</v>
      </c>
      <c r="E119" s="82"/>
      <c r="F119" s="81" t="str" cm="1">
        <f t="array" ref="F119">numtext(E119)</f>
        <v>CERO PESOS 00/100 M.N.</v>
      </c>
      <c r="G119" s="77">
        <f>ROUND(D119*E119,2)</f>
        <v>0</v>
      </c>
      <c r="H119" s="78"/>
      <c r="I119" s="79"/>
      <c r="J119" s="79"/>
      <c r="S119" s="80"/>
      <c r="T119" s="80"/>
      <c r="U119" s="80"/>
      <c r="V119" s="80"/>
      <c r="W119" s="80"/>
      <c r="X119" s="80"/>
      <c r="Y119" s="80"/>
      <c r="Z119" s="80"/>
      <c r="AA119" s="80"/>
      <c r="AB119" s="80"/>
      <c r="AC119" s="80"/>
      <c r="AD119" s="80"/>
    </row>
    <row r="120" spans="1:30" s="62" customFormat="1" ht="42.75">
      <c r="A120" s="74" t="s">
        <v>252</v>
      </c>
      <c r="B120" s="75" t="s">
        <v>124</v>
      </c>
      <c r="C120" s="60" t="s">
        <v>25</v>
      </c>
      <c r="D120" s="76">
        <v>5</v>
      </c>
      <c r="E120" s="82"/>
      <c r="F120" s="81" t="str" cm="1">
        <f t="array" ref="F120">numtext(E120)</f>
        <v>CERO PESOS 00/100 M.N.</v>
      </c>
      <c r="G120" s="77">
        <f>ROUND(D120*E120,2)</f>
        <v>0</v>
      </c>
      <c r="H120" s="78"/>
      <c r="I120" s="79"/>
      <c r="J120" s="79"/>
      <c r="S120" s="80"/>
      <c r="T120" s="80"/>
      <c r="U120" s="80"/>
      <c r="V120" s="80"/>
      <c r="W120" s="80"/>
      <c r="X120" s="80"/>
      <c r="Y120" s="80"/>
      <c r="Z120" s="80"/>
      <c r="AA120" s="80"/>
      <c r="AB120" s="80"/>
      <c r="AC120" s="80"/>
      <c r="AD120" s="80"/>
    </row>
    <row r="121" spans="1:30" s="62" customFormat="1" ht="57">
      <c r="A121" s="74" t="s">
        <v>253</v>
      </c>
      <c r="B121" s="75" t="s">
        <v>123</v>
      </c>
      <c r="C121" s="60" t="s">
        <v>25</v>
      </c>
      <c r="D121" s="76">
        <v>14</v>
      </c>
      <c r="E121" s="82"/>
      <c r="F121" s="81" t="str" cm="1">
        <f t="array" ref="F121">numtext(E121)</f>
        <v>CERO PESOS 00/100 M.N.</v>
      </c>
      <c r="G121" s="77">
        <f t="shared" si="12" ref="G121:G122">ROUND(D121*E121,2)</f>
        <v>0</v>
      </c>
      <c r="H121" s="78"/>
      <c r="I121" s="79"/>
      <c r="J121" s="79"/>
      <c r="S121" s="80"/>
      <c r="T121" s="80"/>
      <c r="U121" s="80"/>
      <c r="V121" s="80"/>
      <c r="W121" s="80"/>
      <c r="X121" s="80"/>
      <c r="Y121" s="80"/>
      <c r="Z121" s="80"/>
      <c r="AA121" s="80"/>
      <c r="AB121" s="80"/>
      <c r="AC121" s="80"/>
      <c r="AD121" s="80"/>
    </row>
    <row r="122" spans="1:30" s="62" customFormat="1" ht="99.75">
      <c r="A122" s="74" t="s">
        <v>254</v>
      </c>
      <c r="B122" s="75" t="s">
        <v>511</v>
      </c>
      <c r="C122" s="60" t="s">
        <v>25</v>
      </c>
      <c r="D122" s="76">
        <v>110</v>
      </c>
      <c r="E122" s="82"/>
      <c r="F122" s="81" t="str" cm="1">
        <f t="array" ref="F122">numtext(E122)</f>
        <v>CERO PESOS 00/100 M.N.</v>
      </c>
      <c r="G122" s="77">
        <f t="shared" si="12"/>
        <v>0</v>
      </c>
      <c r="H122" s="78"/>
      <c r="I122" s="79"/>
      <c r="J122" s="79"/>
      <c r="S122" s="80"/>
      <c r="T122" s="80"/>
      <c r="U122" s="80"/>
      <c r="V122" s="80"/>
      <c r="W122" s="80"/>
      <c r="X122" s="80"/>
      <c r="Y122" s="80"/>
      <c r="Z122" s="80"/>
      <c r="AA122" s="80"/>
      <c r="AB122" s="80"/>
      <c r="AC122" s="80"/>
      <c r="AD122" s="80"/>
    </row>
    <row r="123" spans="1:7" s="13" customFormat="1" ht="15">
      <c r="A123" s="58" t="s">
        <v>34</v>
      </c>
      <c r="B123" s="59" t="s">
        <v>61</v>
      </c>
      <c r="C123" s="60"/>
      <c r="D123" s="51"/>
      <c r="E123" s="83"/>
      <c r="F123" s="81"/>
      <c r="G123" s="64">
        <f>SUM(G124:G135)</f>
        <v>0</v>
      </c>
    </row>
    <row r="124" spans="1:30" s="62" customFormat="1" ht="242.25">
      <c r="A124" s="74" t="s">
        <v>255</v>
      </c>
      <c r="B124" s="75" t="s">
        <v>512</v>
      </c>
      <c r="C124" s="60" t="s">
        <v>25</v>
      </c>
      <c r="D124" s="76">
        <v>62</v>
      </c>
      <c r="E124" s="82"/>
      <c r="F124" s="81" t="str" cm="1">
        <f t="array" ref="F124">numtext(E124)</f>
        <v>CERO PESOS 00/100 M.N.</v>
      </c>
      <c r="G124" s="77">
        <f t="shared" si="13" ref="G124:G126">ROUND(D124*E124,2)</f>
        <v>0</v>
      </c>
      <c r="H124" s="78"/>
      <c r="I124" s="79"/>
      <c r="J124" s="79"/>
      <c r="S124" s="80"/>
      <c r="T124" s="80"/>
      <c r="U124" s="80"/>
      <c r="V124" s="80"/>
      <c r="W124" s="80"/>
      <c r="X124" s="80"/>
      <c r="Y124" s="80"/>
      <c r="Z124" s="80"/>
      <c r="AA124" s="80"/>
      <c r="AB124" s="80"/>
      <c r="AC124" s="80"/>
      <c r="AD124" s="80"/>
    </row>
    <row r="125" spans="1:30" s="62" customFormat="1" ht="85.5">
      <c r="A125" s="74" t="s">
        <v>256</v>
      </c>
      <c r="B125" s="75" t="s">
        <v>513</v>
      </c>
      <c r="C125" s="60" t="s">
        <v>25</v>
      </c>
      <c r="D125" s="76">
        <v>2</v>
      </c>
      <c r="E125" s="82"/>
      <c r="F125" s="81" t="str" cm="1">
        <f t="array" ref="F125">numtext(E125)</f>
        <v>CERO PESOS 00/100 M.N.</v>
      </c>
      <c r="G125" s="77">
        <f t="shared" si="13"/>
        <v>0</v>
      </c>
      <c r="H125" s="78"/>
      <c r="I125" s="79"/>
      <c r="J125" s="79"/>
      <c r="S125" s="80"/>
      <c r="T125" s="80"/>
      <c r="U125" s="80"/>
      <c r="V125" s="80"/>
      <c r="W125" s="80"/>
      <c r="X125" s="80"/>
      <c r="Y125" s="80"/>
      <c r="Z125" s="80"/>
      <c r="AA125" s="80"/>
      <c r="AB125" s="80"/>
      <c r="AC125" s="80"/>
      <c r="AD125" s="80"/>
    </row>
    <row r="126" spans="1:30" s="62" customFormat="1" ht="85.5">
      <c r="A126" s="74" t="s">
        <v>257</v>
      </c>
      <c r="B126" s="75" t="s">
        <v>514</v>
      </c>
      <c r="C126" s="60" t="s">
        <v>25</v>
      </c>
      <c r="D126" s="76">
        <v>17</v>
      </c>
      <c r="E126" s="82"/>
      <c r="F126" s="81" t="str" cm="1">
        <f t="array" ref="F126">numtext(E126)</f>
        <v>CERO PESOS 00/100 M.N.</v>
      </c>
      <c r="G126" s="77">
        <f t="shared" si="13"/>
        <v>0</v>
      </c>
      <c r="H126" s="78"/>
      <c r="I126" s="79"/>
      <c r="J126" s="79"/>
      <c r="S126" s="80"/>
      <c r="T126" s="80"/>
      <c r="U126" s="80"/>
      <c r="V126" s="80"/>
      <c r="W126" s="80"/>
      <c r="X126" s="80"/>
      <c r="Y126" s="80"/>
      <c r="Z126" s="80"/>
      <c r="AA126" s="80"/>
      <c r="AB126" s="80"/>
      <c r="AC126" s="80"/>
      <c r="AD126" s="80"/>
    </row>
    <row r="127" spans="1:30" s="62" customFormat="1" ht="71.25">
      <c r="A127" s="74" t="s">
        <v>258</v>
      </c>
      <c r="B127" s="75" t="s">
        <v>515</v>
      </c>
      <c r="C127" s="60" t="s">
        <v>25</v>
      </c>
      <c r="D127" s="76">
        <v>7</v>
      </c>
      <c r="E127" s="82"/>
      <c r="F127" s="81" t="str" cm="1">
        <f t="array" ref="F127">numtext(E127)</f>
        <v>CERO PESOS 00/100 M.N.</v>
      </c>
      <c r="G127" s="77">
        <f>ROUND(D127*E127,2)</f>
        <v>0</v>
      </c>
      <c r="H127" s="78"/>
      <c r="I127" s="79"/>
      <c r="J127" s="79"/>
      <c r="S127" s="80"/>
      <c r="T127" s="80"/>
      <c r="U127" s="80"/>
      <c r="V127" s="80"/>
      <c r="W127" s="80"/>
      <c r="X127" s="80"/>
      <c r="Y127" s="80"/>
      <c r="Z127" s="80"/>
      <c r="AA127" s="80"/>
      <c r="AB127" s="80"/>
      <c r="AC127" s="80"/>
      <c r="AD127" s="80"/>
    </row>
    <row r="128" spans="1:30" s="62" customFormat="1" ht="99.75">
      <c r="A128" s="74" t="s">
        <v>259</v>
      </c>
      <c r="B128" s="75" t="s">
        <v>516</v>
      </c>
      <c r="C128" s="60" t="s">
        <v>25</v>
      </c>
      <c r="D128" s="76">
        <v>18</v>
      </c>
      <c r="E128" s="82"/>
      <c r="F128" s="81" t="str" cm="1">
        <f t="array" ref="F128">numtext(E128)</f>
        <v>CERO PESOS 00/100 M.N.</v>
      </c>
      <c r="G128" s="77">
        <f>ROUND(D128*E128,2)</f>
        <v>0</v>
      </c>
      <c r="H128" s="78"/>
      <c r="I128" s="79"/>
      <c r="J128" s="79"/>
      <c r="S128" s="80"/>
      <c r="T128" s="80"/>
      <c r="U128" s="80"/>
      <c r="V128" s="80"/>
      <c r="W128" s="80"/>
      <c r="X128" s="80"/>
      <c r="Y128" s="80"/>
      <c r="Z128" s="80"/>
      <c r="AA128" s="80"/>
      <c r="AB128" s="80"/>
      <c r="AC128" s="80"/>
      <c r="AD128" s="80"/>
    </row>
    <row r="129" spans="1:30" s="62" customFormat="1" ht="99.75">
      <c r="A129" s="74" t="s">
        <v>260</v>
      </c>
      <c r="B129" s="75" t="s">
        <v>517</v>
      </c>
      <c r="C129" s="60" t="s">
        <v>25</v>
      </c>
      <c r="D129" s="76">
        <v>18</v>
      </c>
      <c r="E129" s="82"/>
      <c r="F129" s="81" t="str" cm="1">
        <f t="array" ref="F129">numtext(E129)</f>
        <v>CERO PESOS 00/100 M.N.</v>
      </c>
      <c r="G129" s="77">
        <f>ROUND(D129*E129,2)</f>
        <v>0</v>
      </c>
      <c r="H129" s="78"/>
      <c r="I129" s="79"/>
      <c r="J129" s="79"/>
      <c r="S129" s="80"/>
      <c r="T129" s="80"/>
      <c r="U129" s="80"/>
      <c r="V129" s="80"/>
      <c r="W129" s="80"/>
      <c r="X129" s="80"/>
      <c r="Y129" s="80"/>
      <c r="Z129" s="80"/>
      <c r="AA129" s="80"/>
      <c r="AB129" s="80"/>
      <c r="AC129" s="80"/>
      <c r="AD129" s="80"/>
    </row>
    <row r="130" spans="1:30" s="62" customFormat="1" ht="185.25">
      <c r="A130" s="74" t="s">
        <v>261</v>
      </c>
      <c r="B130" s="75" t="s">
        <v>518</v>
      </c>
      <c r="C130" s="60" t="s">
        <v>25</v>
      </c>
      <c r="D130" s="76">
        <v>18</v>
      </c>
      <c r="E130" s="82"/>
      <c r="F130" s="81" t="str" cm="1">
        <f t="array" ref="F130">numtext(E130)</f>
        <v>CERO PESOS 00/100 M.N.</v>
      </c>
      <c r="G130" s="77">
        <f t="shared" si="14" ref="G130:G135">ROUND(D130*E130,2)</f>
        <v>0</v>
      </c>
      <c r="H130" s="78"/>
      <c r="I130" s="79"/>
      <c r="J130" s="79"/>
      <c r="S130" s="80"/>
      <c r="T130" s="80"/>
      <c r="U130" s="80"/>
      <c r="V130" s="80"/>
      <c r="W130" s="80"/>
      <c r="X130" s="80"/>
      <c r="Y130" s="80"/>
      <c r="Z130" s="80"/>
      <c r="AA130" s="80"/>
      <c r="AB130" s="80"/>
      <c r="AC130" s="80"/>
      <c r="AD130" s="80"/>
    </row>
    <row r="131" spans="1:30" s="62" customFormat="1" ht="71.25">
      <c r="A131" s="74" t="s">
        <v>262</v>
      </c>
      <c r="B131" s="75" t="s">
        <v>154</v>
      </c>
      <c r="C131" s="60" t="s">
        <v>25</v>
      </c>
      <c r="D131" s="76">
        <v>18</v>
      </c>
      <c r="E131" s="82"/>
      <c r="F131" s="81" t="str" cm="1">
        <f t="array" ref="F131">numtext(E131)</f>
        <v>CERO PESOS 00/100 M.N.</v>
      </c>
      <c r="G131" s="77">
        <f t="shared" si="14"/>
        <v>0</v>
      </c>
      <c r="H131" s="78"/>
      <c r="I131" s="79"/>
      <c r="J131" s="79"/>
      <c r="S131" s="80"/>
      <c r="T131" s="80"/>
      <c r="U131" s="80"/>
      <c r="V131" s="80"/>
      <c r="W131" s="80"/>
      <c r="X131" s="80"/>
      <c r="Y131" s="80"/>
      <c r="Z131" s="80"/>
      <c r="AA131" s="80"/>
      <c r="AB131" s="80"/>
      <c r="AC131" s="80"/>
      <c r="AD131" s="80"/>
    </row>
    <row r="132" spans="1:30" s="62" customFormat="1" ht="213.75">
      <c r="A132" s="74" t="s">
        <v>263</v>
      </c>
      <c r="B132" s="75" t="s">
        <v>519</v>
      </c>
      <c r="C132" s="60" t="s">
        <v>25</v>
      </c>
      <c r="D132" s="76">
        <v>57</v>
      </c>
      <c r="E132" s="82"/>
      <c r="F132" s="81" t="str" cm="1">
        <f t="array" ref="F132">numtext(E132)</f>
        <v>CERO PESOS 00/100 M.N.</v>
      </c>
      <c r="G132" s="77">
        <f t="shared" si="14"/>
        <v>0</v>
      </c>
      <c r="H132" s="78"/>
      <c r="I132" s="79"/>
      <c r="J132" s="79"/>
      <c r="S132" s="80"/>
      <c r="T132" s="80"/>
      <c r="U132" s="80"/>
      <c r="V132" s="80"/>
      <c r="W132" s="80"/>
      <c r="X132" s="80"/>
      <c r="Y132" s="80"/>
      <c r="Z132" s="80"/>
      <c r="AA132" s="80"/>
      <c r="AB132" s="80"/>
      <c r="AC132" s="80"/>
      <c r="AD132" s="80"/>
    </row>
    <row r="133" spans="1:30" s="62" customFormat="1" ht="57">
      <c r="A133" s="74" t="s">
        <v>264</v>
      </c>
      <c r="B133" s="75" t="s">
        <v>131</v>
      </c>
      <c r="C133" s="60" t="s">
        <v>25</v>
      </c>
      <c r="D133" s="76">
        <v>37</v>
      </c>
      <c r="E133" s="82"/>
      <c r="F133" s="81" t="str" cm="1">
        <f t="array" ref="F133">numtext(E133)</f>
        <v>CERO PESOS 00/100 M.N.</v>
      </c>
      <c r="G133" s="77">
        <f t="shared" si="14"/>
        <v>0</v>
      </c>
      <c r="H133" s="78"/>
      <c r="I133" s="79"/>
      <c r="J133" s="79"/>
      <c r="S133" s="80"/>
      <c r="T133" s="80"/>
      <c r="U133" s="80"/>
      <c r="V133" s="80"/>
      <c r="W133" s="80"/>
      <c r="X133" s="80"/>
      <c r="Y133" s="80"/>
      <c r="Z133" s="80"/>
      <c r="AA133" s="80"/>
      <c r="AB133" s="80"/>
      <c r="AC133" s="80"/>
      <c r="AD133" s="80"/>
    </row>
    <row r="134" spans="1:30" s="62" customFormat="1" ht="42.75">
      <c r="A134" s="74" t="s">
        <v>265</v>
      </c>
      <c r="B134" s="75" t="s">
        <v>132</v>
      </c>
      <c r="C134" s="60" t="s">
        <v>25</v>
      </c>
      <c r="D134" s="76">
        <v>20</v>
      </c>
      <c r="E134" s="82"/>
      <c r="F134" s="81" t="str" cm="1">
        <f t="array" ref="F134">numtext(E134)</f>
        <v>CERO PESOS 00/100 M.N.</v>
      </c>
      <c r="G134" s="77">
        <f t="shared" si="14"/>
        <v>0</v>
      </c>
      <c r="H134" s="78"/>
      <c r="I134" s="79"/>
      <c r="J134" s="79"/>
      <c r="S134" s="80"/>
      <c r="T134" s="80"/>
      <c r="U134" s="80"/>
      <c r="V134" s="80"/>
      <c r="W134" s="80"/>
      <c r="X134" s="80"/>
      <c r="Y134" s="80"/>
      <c r="Z134" s="80"/>
      <c r="AA134" s="80"/>
      <c r="AB134" s="80"/>
      <c r="AC134" s="80"/>
      <c r="AD134" s="80"/>
    </row>
    <row r="135" spans="1:30" s="62" customFormat="1" ht="57">
      <c r="A135" s="74" t="s">
        <v>266</v>
      </c>
      <c r="B135" s="75" t="s">
        <v>133</v>
      </c>
      <c r="C135" s="60" t="s">
        <v>24</v>
      </c>
      <c r="D135" s="76">
        <v>243.22</v>
      </c>
      <c r="E135" s="82"/>
      <c r="F135" s="81" t="str" cm="1">
        <f t="array" ref="F135">numtext(E135)</f>
        <v>CERO PESOS 00/100 M.N.</v>
      </c>
      <c r="G135" s="77">
        <f t="shared" si="14"/>
        <v>0</v>
      </c>
      <c r="H135" s="78"/>
      <c r="I135" s="79"/>
      <c r="J135" s="79"/>
      <c r="S135" s="80"/>
      <c r="T135" s="80"/>
      <c r="U135" s="80"/>
      <c r="V135" s="80"/>
      <c r="W135" s="80"/>
      <c r="X135" s="80"/>
      <c r="Y135" s="80"/>
      <c r="Z135" s="80"/>
      <c r="AA135" s="80"/>
      <c r="AB135" s="80"/>
      <c r="AC135" s="80"/>
      <c r="AD135" s="80"/>
    </row>
    <row r="136" spans="1:7" s="13" customFormat="1" ht="15">
      <c r="A136" s="58" t="s">
        <v>29</v>
      </c>
      <c r="B136" s="59" t="s">
        <v>158</v>
      </c>
      <c r="C136" s="60"/>
      <c r="D136" s="51"/>
      <c r="E136" s="83"/>
      <c r="F136" s="81"/>
      <c r="G136" s="64">
        <f>SUM(G137:G151)</f>
        <v>0</v>
      </c>
    </row>
    <row r="137" spans="1:30" s="62" customFormat="1" ht="57">
      <c r="A137" s="74" t="s">
        <v>267</v>
      </c>
      <c r="B137" s="75" t="s">
        <v>62</v>
      </c>
      <c r="C137" s="60" t="s">
        <v>25</v>
      </c>
      <c r="D137" s="76">
        <v>3</v>
      </c>
      <c r="E137" s="82"/>
      <c r="F137" s="81" t="str" cm="1">
        <f t="array" ref="F137">numtext(E137)</f>
        <v>CERO PESOS 00/100 M.N.</v>
      </c>
      <c r="G137" s="77">
        <f>ROUND(D137*E137,2)</f>
        <v>0</v>
      </c>
      <c r="H137" s="78"/>
      <c r="I137" s="79"/>
      <c r="J137" s="79"/>
      <c r="S137" s="80"/>
      <c r="T137" s="80"/>
      <c r="U137" s="80"/>
      <c r="V137" s="80"/>
      <c r="W137" s="80"/>
      <c r="X137" s="80"/>
      <c r="Y137" s="80"/>
      <c r="Z137" s="80"/>
      <c r="AA137" s="80"/>
      <c r="AB137" s="80"/>
      <c r="AC137" s="80"/>
      <c r="AD137" s="80"/>
    </row>
    <row r="138" spans="1:30" s="62" customFormat="1" ht="57">
      <c r="A138" s="74" t="s">
        <v>268</v>
      </c>
      <c r="B138" s="75" t="s">
        <v>134</v>
      </c>
      <c r="C138" s="60" t="s">
        <v>24</v>
      </c>
      <c r="D138" s="76">
        <v>215.72</v>
      </c>
      <c r="E138" s="82"/>
      <c r="F138" s="81" t="str" cm="1">
        <f t="array" ref="F138">numtext(E138)</f>
        <v>CERO PESOS 00/100 M.N.</v>
      </c>
      <c r="G138" s="77">
        <f t="shared" si="15" ref="G138:G151">ROUND(D138*E138,2)</f>
        <v>0</v>
      </c>
      <c r="H138" s="78"/>
      <c r="I138" s="79"/>
      <c r="J138" s="79"/>
      <c r="S138" s="80"/>
      <c r="T138" s="80"/>
      <c r="U138" s="80"/>
      <c r="V138" s="80"/>
      <c r="W138" s="80"/>
      <c r="X138" s="80"/>
      <c r="Y138" s="80"/>
      <c r="Z138" s="80"/>
      <c r="AA138" s="80"/>
      <c r="AB138" s="80"/>
      <c r="AC138" s="80"/>
      <c r="AD138" s="80"/>
    </row>
    <row r="139" spans="1:30" s="62" customFormat="1" ht="57">
      <c r="A139" s="74" t="s">
        <v>269</v>
      </c>
      <c r="B139" s="75" t="s">
        <v>104</v>
      </c>
      <c r="C139" s="60" t="s">
        <v>24</v>
      </c>
      <c r="D139" s="76">
        <v>1078.6</v>
      </c>
      <c r="E139" s="82"/>
      <c r="F139" s="81" t="str" cm="1">
        <f t="array" ref="F139">numtext(E139)</f>
        <v>CERO PESOS 00/100 M.N.</v>
      </c>
      <c r="G139" s="77">
        <f t="shared" si="15"/>
        <v>0</v>
      </c>
      <c r="H139" s="78"/>
      <c r="I139" s="79"/>
      <c r="J139" s="79"/>
      <c r="S139" s="80"/>
      <c r="T139" s="80"/>
      <c r="U139" s="80"/>
      <c r="V139" s="80"/>
      <c r="W139" s="80"/>
      <c r="X139" s="80"/>
      <c r="Y139" s="80"/>
      <c r="Z139" s="80"/>
      <c r="AA139" s="80"/>
      <c r="AB139" s="80"/>
      <c r="AC139" s="80"/>
      <c r="AD139" s="80"/>
    </row>
    <row r="140" spans="1:30" s="62" customFormat="1" ht="42.75">
      <c r="A140" s="74" t="s">
        <v>270</v>
      </c>
      <c r="B140" s="75" t="s">
        <v>105</v>
      </c>
      <c r="C140" s="60" t="s">
        <v>24</v>
      </c>
      <c r="D140" s="76">
        <v>53.93</v>
      </c>
      <c r="E140" s="82"/>
      <c r="F140" s="81" t="str" cm="1">
        <f t="array" ref="F140">numtext(E140)</f>
        <v>CERO PESOS 00/100 M.N.</v>
      </c>
      <c r="G140" s="77">
        <f t="shared" si="15"/>
        <v>0</v>
      </c>
      <c r="H140" s="78"/>
      <c r="I140" s="79"/>
      <c r="J140" s="79"/>
      <c r="S140" s="80"/>
      <c r="T140" s="80"/>
      <c r="U140" s="80"/>
      <c r="V140" s="80"/>
      <c r="W140" s="80"/>
      <c r="X140" s="80"/>
      <c r="Y140" s="80"/>
      <c r="Z140" s="80"/>
      <c r="AA140" s="80"/>
      <c r="AB140" s="80"/>
      <c r="AC140" s="80"/>
      <c r="AD140" s="80"/>
    </row>
    <row r="141" spans="1:30" s="62" customFormat="1" ht="42.75">
      <c r="A141" s="74" t="s">
        <v>271</v>
      </c>
      <c r="B141" s="75" t="s">
        <v>106</v>
      </c>
      <c r="C141" s="60" t="s">
        <v>24</v>
      </c>
      <c r="D141" s="76">
        <v>134.83</v>
      </c>
      <c r="E141" s="82"/>
      <c r="F141" s="81" t="str" cm="1">
        <f t="array" ref="F141">numtext(E141)</f>
        <v>CERO PESOS 00/100 M.N.</v>
      </c>
      <c r="G141" s="77">
        <f t="shared" si="15"/>
        <v>0</v>
      </c>
      <c r="H141" s="78"/>
      <c r="I141" s="79"/>
      <c r="J141" s="79"/>
      <c r="S141" s="80"/>
      <c r="T141" s="80"/>
      <c r="U141" s="80"/>
      <c r="V141" s="80"/>
      <c r="W141" s="80"/>
      <c r="X141" s="80"/>
      <c r="Y141" s="80"/>
      <c r="Z141" s="80"/>
      <c r="AA141" s="80"/>
      <c r="AB141" s="80"/>
      <c r="AC141" s="80"/>
      <c r="AD141" s="80"/>
    </row>
    <row r="142" spans="1:30" s="62" customFormat="1" ht="71.25">
      <c r="A142" s="74" t="s">
        <v>272</v>
      </c>
      <c r="B142" s="75" t="s">
        <v>90</v>
      </c>
      <c r="C142" s="60" t="s">
        <v>24</v>
      </c>
      <c r="D142" s="76">
        <v>43.14</v>
      </c>
      <c r="E142" s="82"/>
      <c r="F142" s="81" t="str" cm="1">
        <f t="array" ref="F142">numtext(E142)</f>
        <v>CERO PESOS 00/100 M.N.</v>
      </c>
      <c r="G142" s="77">
        <f t="shared" si="15"/>
        <v>0</v>
      </c>
      <c r="H142" s="78"/>
      <c r="I142" s="79"/>
      <c r="J142" s="79"/>
      <c r="S142" s="80"/>
      <c r="T142" s="80"/>
      <c r="U142" s="80"/>
      <c r="V142" s="80"/>
      <c r="W142" s="80"/>
      <c r="X142" s="80"/>
      <c r="Y142" s="80"/>
      <c r="Z142" s="80"/>
      <c r="AA142" s="80"/>
      <c r="AB142" s="80"/>
      <c r="AC142" s="80"/>
      <c r="AD142" s="80"/>
    </row>
    <row r="143" spans="1:30" s="62" customFormat="1" ht="99.75">
      <c r="A143" s="74" t="s">
        <v>273</v>
      </c>
      <c r="B143" s="75" t="s">
        <v>135</v>
      </c>
      <c r="C143" s="60" t="s">
        <v>25</v>
      </c>
      <c r="D143" s="76">
        <v>108</v>
      </c>
      <c r="E143" s="82"/>
      <c r="F143" s="81" t="str" cm="1">
        <f t="array" ref="F143">numtext(E143)</f>
        <v>CERO PESOS 00/100 M.N.</v>
      </c>
      <c r="G143" s="77">
        <f t="shared" si="15"/>
        <v>0</v>
      </c>
      <c r="H143" s="78"/>
      <c r="I143" s="79"/>
      <c r="J143" s="79"/>
      <c r="S143" s="80"/>
      <c r="T143" s="80"/>
      <c r="U143" s="80"/>
      <c r="V143" s="80"/>
      <c r="W143" s="80"/>
      <c r="X143" s="80"/>
      <c r="Y143" s="80"/>
      <c r="Z143" s="80"/>
      <c r="AA143" s="80"/>
      <c r="AB143" s="80"/>
      <c r="AC143" s="80"/>
      <c r="AD143" s="80"/>
    </row>
    <row r="144" spans="1:30" s="62" customFormat="1" ht="71.25">
      <c r="A144" s="74" t="s">
        <v>274</v>
      </c>
      <c r="B144" s="75" t="s">
        <v>91</v>
      </c>
      <c r="C144" s="60" t="s">
        <v>24</v>
      </c>
      <c r="D144" s="76">
        <v>74</v>
      </c>
      <c r="E144" s="82"/>
      <c r="F144" s="81" t="str" cm="1">
        <f t="array" ref="F144">numtext(E144)</f>
        <v>CERO PESOS 00/100 M.N.</v>
      </c>
      <c r="G144" s="77">
        <f t="shared" si="15"/>
        <v>0</v>
      </c>
      <c r="H144" s="78"/>
      <c r="I144" s="79"/>
      <c r="J144" s="79"/>
      <c r="S144" s="80"/>
      <c r="T144" s="80"/>
      <c r="U144" s="80"/>
      <c r="V144" s="80"/>
      <c r="W144" s="80"/>
      <c r="X144" s="80"/>
      <c r="Y144" s="80"/>
      <c r="Z144" s="80"/>
      <c r="AA144" s="80"/>
      <c r="AB144" s="80"/>
      <c r="AC144" s="80"/>
      <c r="AD144" s="80"/>
    </row>
    <row r="145" spans="1:30" s="62" customFormat="1" ht="71.25">
      <c r="A145" s="74" t="s">
        <v>275</v>
      </c>
      <c r="B145" s="75" t="s">
        <v>108</v>
      </c>
      <c r="C145" s="60" t="s">
        <v>24</v>
      </c>
      <c r="D145" s="76">
        <v>75</v>
      </c>
      <c r="E145" s="82"/>
      <c r="F145" s="81" t="str" cm="1">
        <f t="array" ref="F145">numtext(E145)</f>
        <v>CERO PESOS 00/100 M.N.</v>
      </c>
      <c r="G145" s="77">
        <f t="shared" si="15"/>
        <v>0</v>
      </c>
      <c r="H145" s="78"/>
      <c r="I145" s="79"/>
      <c r="J145" s="79"/>
      <c r="S145" s="80"/>
      <c r="T145" s="80"/>
      <c r="U145" s="80"/>
      <c r="V145" s="80"/>
      <c r="W145" s="80"/>
      <c r="X145" s="80"/>
      <c r="Y145" s="80"/>
      <c r="Z145" s="80"/>
      <c r="AA145" s="80"/>
      <c r="AB145" s="80"/>
      <c r="AC145" s="80"/>
      <c r="AD145" s="80"/>
    </row>
    <row r="146" spans="1:30" s="62" customFormat="1" ht="57">
      <c r="A146" s="74" t="s">
        <v>276</v>
      </c>
      <c r="B146" s="75" t="s">
        <v>520</v>
      </c>
      <c r="C146" s="60" t="s">
        <v>24</v>
      </c>
      <c r="D146" s="76">
        <v>135.90</v>
      </c>
      <c r="E146" s="82"/>
      <c r="F146" s="81" t="str" cm="1">
        <f t="array" ref="F146">numtext(E146)</f>
        <v>CERO PESOS 00/100 M.N.</v>
      </c>
      <c r="G146" s="77">
        <f t="shared" si="15"/>
        <v>0</v>
      </c>
      <c r="H146" s="78"/>
      <c r="I146" s="79"/>
      <c r="J146" s="79"/>
      <c r="S146" s="80"/>
      <c r="T146" s="80"/>
      <c r="U146" s="80"/>
      <c r="V146" s="80"/>
      <c r="W146" s="80"/>
      <c r="X146" s="80"/>
      <c r="Y146" s="80"/>
      <c r="Z146" s="80"/>
      <c r="AA146" s="80"/>
      <c r="AB146" s="80"/>
      <c r="AC146" s="80"/>
      <c r="AD146" s="80"/>
    </row>
    <row r="147" spans="1:30" s="62" customFormat="1" ht="71.25">
      <c r="A147" s="74" t="s">
        <v>277</v>
      </c>
      <c r="B147" s="75" t="s">
        <v>92</v>
      </c>
      <c r="C147" s="60" t="s">
        <v>24</v>
      </c>
      <c r="D147" s="76">
        <v>1585</v>
      </c>
      <c r="E147" s="82"/>
      <c r="F147" s="81" t="str" cm="1">
        <f t="array" ref="F147">numtext(E147)</f>
        <v>CERO PESOS 00/100 M.N.</v>
      </c>
      <c r="G147" s="77">
        <f t="shared" si="15"/>
        <v>0</v>
      </c>
      <c r="H147" s="78"/>
      <c r="I147" s="79"/>
      <c r="J147" s="79"/>
      <c r="S147" s="80"/>
      <c r="T147" s="80"/>
      <c r="U147" s="80"/>
      <c r="V147" s="80"/>
      <c r="W147" s="80"/>
      <c r="X147" s="80"/>
      <c r="Y147" s="80"/>
      <c r="Z147" s="80"/>
      <c r="AA147" s="80"/>
      <c r="AB147" s="80"/>
      <c r="AC147" s="80"/>
      <c r="AD147" s="80"/>
    </row>
    <row r="148" spans="1:30" s="62" customFormat="1" ht="71.25">
      <c r="A148" s="74" t="s">
        <v>278</v>
      </c>
      <c r="B148" s="75" t="s">
        <v>93</v>
      </c>
      <c r="C148" s="60" t="s">
        <v>24</v>
      </c>
      <c r="D148" s="76">
        <v>1197.25</v>
      </c>
      <c r="E148" s="82"/>
      <c r="F148" s="81" t="str" cm="1">
        <f t="array" ref="F148">numtext(E148)</f>
        <v>CERO PESOS 00/100 M.N.</v>
      </c>
      <c r="G148" s="77">
        <f t="shared" si="15"/>
        <v>0</v>
      </c>
      <c r="H148" s="78"/>
      <c r="I148" s="79"/>
      <c r="J148" s="79"/>
      <c r="S148" s="80"/>
      <c r="T148" s="80"/>
      <c r="U148" s="80"/>
      <c r="V148" s="80"/>
      <c r="W148" s="80"/>
      <c r="X148" s="80"/>
      <c r="Y148" s="80"/>
      <c r="Z148" s="80"/>
      <c r="AA148" s="80"/>
      <c r="AB148" s="80"/>
      <c r="AC148" s="80"/>
      <c r="AD148" s="80"/>
    </row>
    <row r="149" spans="1:30" s="62" customFormat="1" ht="71.25">
      <c r="A149" s="74" t="s">
        <v>279</v>
      </c>
      <c r="B149" s="75" t="s">
        <v>94</v>
      </c>
      <c r="C149" s="60" t="s">
        <v>24</v>
      </c>
      <c r="D149" s="76">
        <v>53.93</v>
      </c>
      <c r="E149" s="82"/>
      <c r="F149" s="81" t="str" cm="1">
        <f t="array" ref="F149">numtext(E149)</f>
        <v>CERO PESOS 00/100 M.N.</v>
      </c>
      <c r="G149" s="77">
        <f t="shared" si="15"/>
        <v>0</v>
      </c>
      <c r="H149" s="78"/>
      <c r="I149" s="79"/>
      <c r="J149" s="79"/>
      <c r="S149" s="80"/>
      <c r="T149" s="80"/>
      <c r="U149" s="80"/>
      <c r="V149" s="80"/>
      <c r="W149" s="80"/>
      <c r="X149" s="80"/>
      <c r="Y149" s="80"/>
      <c r="Z149" s="80"/>
      <c r="AA149" s="80"/>
      <c r="AB149" s="80"/>
      <c r="AC149" s="80"/>
      <c r="AD149" s="80"/>
    </row>
    <row r="150" spans="1:30" s="62" customFormat="1" ht="57">
      <c r="A150" s="74" t="s">
        <v>280</v>
      </c>
      <c r="B150" s="75" t="s">
        <v>521</v>
      </c>
      <c r="C150" s="60" t="s">
        <v>24</v>
      </c>
      <c r="D150" s="76">
        <v>647.16</v>
      </c>
      <c r="E150" s="82"/>
      <c r="F150" s="81" t="str" cm="1">
        <f t="array" ref="F150">numtext(E150)</f>
        <v>CERO PESOS 00/100 M.N.</v>
      </c>
      <c r="G150" s="77">
        <f t="shared" si="15"/>
        <v>0</v>
      </c>
      <c r="H150" s="78"/>
      <c r="I150" s="79"/>
      <c r="J150" s="79"/>
      <c r="S150" s="80"/>
      <c r="T150" s="80"/>
      <c r="U150" s="80"/>
      <c r="V150" s="80"/>
      <c r="W150" s="80"/>
      <c r="X150" s="80"/>
      <c r="Y150" s="80"/>
      <c r="Z150" s="80"/>
      <c r="AA150" s="80"/>
      <c r="AB150" s="80"/>
      <c r="AC150" s="80"/>
      <c r="AD150" s="80"/>
    </row>
    <row r="151" spans="1:30" s="62" customFormat="1" ht="57">
      <c r="A151" s="74" t="s">
        <v>281</v>
      </c>
      <c r="B151" s="75" t="s">
        <v>63</v>
      </c>
      <c r="C151" s="60" t="s">
        <v>24</v>
      </c>
      <c r="D151" s="76">
        <v>160</v>
      </c>
      <c r="E151" s="82"/>
      <c r="F151" s="81" t="str" cm="1">
        <f t="array" ref="F151">numtext(E151)</f>
        <v>CERO PESOS 00/100 M.N.</v>
      </c>
      <c r="G151" s="77">
        <f t="shared" si="15"/>
        <v>0</v>
      </c>
      <c r="H151" s="78"/>
      <c r="I151" s="79"/>
      <c r="J151" s="79"/>
      <c r="S151" s="80"/>
      <c r="T151" s="80"/>
      <c r="U151" s="80"/>
      <c r="V151" s="80"/>
      <c r="W151" s="80"/>
      <c r="X151" s="80"/>
      <c r="Y151" s="80"/>
      <c r="Z151" s="80"/>
      <c r="AA151" s="80"/>
      <c r="AB151" s="80"/>
      <c r="AC151" s="80"/>
      <c r="AD151" s="80"/>
    </row>
    <row r="152" spans="1:7" s="13" customFormat="1" ht="15">
      <c r="A152" s="58" t="s">
        <v>35</v>
      </c>
      <c r="B152" s="59" t="s">
        <v>64</v>
      </c>
      <c r="C152" s="60"/>
      <c r="D152" s="51"/>
      <c r="E152" s="83"/>
      <c r="F152" s="81"/>
      <c r="G152" s="64">
        <f>SUM(G153:G175)</f>
        <v>0</v>
      </c>
    </row>
    <row r="153" spans="1:30" s="62" customFormat="1" ht="228">
      <c r="A153" s="74" t="s">
        <v>282</v>
      </c>
      <c r="B153" s="75" t="s">
        <v>136</v>
      </c>
      <c r="C153" s="60" t="s">
        <v>24</v>
      </c>
      <c r="D153" s="76">
        <v>136.98</v>
      </c>
      <c r="E153" s="82"/>
      <c r="F153" s="81" t="str" cm="1">
        <f t="array" ref="F153">numtext(E153)</f>
        <v>CERO PESOS 00/100 M.N.</v>
      </c>
      <c r="G153" s="77">
        <f t="shared" si="16" ref="G153:G173">ROUND(D153*E153,2)</f>
        <v>0</v>
      </c>
      <c r="H153" s="78"/>
      <c r="I153" s="79"/>
      <c r="J153" s="79"/>
      <c r="S153" s="80"/>
      <c r="T153" s="80"/>
      <c r="U153" s="80"/>
      <c r="V153" s="80"/>
      <c r="W153" s="80"/>
      <c r="X153" s="80"/>
      <c r="Y153" s="80"/>
      <c r="Z153" s="80"/>
      <c r="AA153" s="80"/>
      <c r="AB153" s="80"/>
      <c r="AC153" s="80"/>
      <c r="AD153" s="80"/>
    </row>
    <row r="154" spans="1:30" s="62" customFormat="1" ht="228">
      <c r="A154" s="74" t="s">
        <v>283</v>
      </c>
      <c r="B154" s="75" t="s">
        <v>137</v>
      </c>
      <c r="C154" s="60" t="s">
        <v>24</v>
      </c>
      <c r="D154" s="76">
        <v>113.25</v>
      </c>
      <c r="E154" s="82"/>
      <c r="F154" s="81" t="str" cm="1">
        <f t="array" ref="F154">numtext(E154)</f>
        <v>CERO PESOS 00/100 M.N.</v>
      </c>
      <c r="G154" s="77">
        <f t="shared" si="16"/>
        <v>0</v>
      </c>
      <c r="H154" s="78"/>
      <c r="I154" s="79"/>
      <c r="J154" s="79"/>
      <c r="S154" s="80"/>
      <c r="T154" s="80"/>
      <c r="U154" s="80"/>
      <c r="V154" s="80"/>
      <c r="W154" s="80"/>
      <c r="X154" s="80"/>
      <c r="Y154" s="80"/>
      <c r="Z154" s="80"/>
      <c r="AA154" s="80"/>
      <c r="AB154" s="80"/>
      <c r="AC154" s="80"/>
      <c r="AD154" s="80"/>
    </row>
    <row r="155" spans="1:30" s="62" customFormat="1" ht="228">
      <c r="A155" s="74" t="s">
        <v>284</v>
      </c>
      <c r="B155" s="75" t="s">
        <v>138</v>
      </c>
      <c r="C155" s="60" t="s">
        <v>24</v>
      </c>
      <c r="D155" s="76">
        <v>75.50</v>
      </c>
      <c r="E155" s="82"/>
      <c r="F155" s="81" t="str" cm="1">
        <f t="array" ref="F155">numtext(E155)</f>
        <v>CERO PESOS 00/100 M.N.</v>
      </c>
      <c r="G155" s="77">
        <f t="shared" si="16"/>
        <v>0</v>
      </c>
      <c r="H155" s="78"/>
      <c r="I155" s="79"/>
      <c r="J155" s="79"/>
      <c r="S155" s="80"/>
      <c r="T155" s="80"/>
      <c r="U155" s="80"/>
      <c r="V155" s="80"/>
      <c r="W155" s="80"/>
      <c r="X155" s="80"/>
      <c r="Y155" s="80"/>
      <c r="Z155" s="80"/>
      <c r="AA155" s="80"/>
      <c r="AB155" s="80"/>
      <c r="AC155" s="80"/>
      <c r="AD155" s="80"/>
    </row>
    <row r="156" spans="1:30" s="62" customFormat="1" ht="228">
      <c r="A156" s="74" t="s">
        <v>285</v>
      </c>
      <c r="B156" s="75" t="s">
        <v>139</v>
      </c>
      <c r="C156" s="60" t="s">
        <v>24</v>
      </c>
      <c r="D156" s="76">
        <v>98.15</v>
      </c>
      <c r="E156" s="82"/>
      <c r="F156" s="81" t="str" cm="1">
        <f t="array" ref="F156">numtext(E156)</f>
        <v>CERO PESOS 00/100 M.N.</v>
      </c>
      <c r="G156" s="77">
        <f t="shared" si="16"/>
        <v>0</v>
      </c>
      <c r="H156" s="78"/>
      <c r="I156" s="79"/>
      <c r="J156" s="79"/>
      <c r="S156" s="80"/>
      <c r="T156" s="80"/>
      <c r="U156" s="80"/>
      <c r="V156" s="80"/>
      <c r="W156" s="80"/>
      <c r="X156" s="80"/>
      <c r="Y156" s="80"/>
      <c r="Z156" s="80"/>
      <c r="AA156" s="80"/>
      <c r="AB156" s="80"/>
      <c r="AC156" s="80"/>
      <c r="AD156" s="80"/>
    </row>
    <row r="157" spans="1:30" s="62" customFormat="1" ht="228">
      <c r="A157" s="74" t="s">
        <v>286</v>
      </c>
      <c r="B157" s="75" t="s">
        <v>140</v>
      </c>
      <c r="C157" s="60" t="s">
        <v>24</v>
      </c>
      <c r="D157" s="76">
        <v>44.22</v>
      </c>
      <c r="E157" s="82"/>
      <c r="F157" s="81" t="str" cm="1">
        <f t="array" ref="F157">numtext(E157)</f>
        <v>CERO PESOS 00/100 M.N.</v>
      </c>
      <c r="G157" s="77">
        <f t="shared" si="16"/>
        <v>0</v>
      </c>
      <c r="H157" s="78"/>
      <c r="I157" s="79"/>
      <c r="J157" s="79"/>
      <c r="S157" s="80"/>
      <c r="T157" s="80"/>
      <c r="U157" s="80"/>
      <c r="V157" s="80"/>
      <c r="W157" s="80"/>
      <c r="X157" s="80"/>
      <c r="Y157" s="80"/>
      <c r="Z157" s="80"/>
      <c r="AA157" s="80"/>
      <c r="AB157" s="80"/>
      <c r="AC157" s="80"/>
      <c r="AD157" s="80"/>
    </row>
    <row r="158" spans="1:30" s="62" customFormat="1" ht="228">
      <c r="A158" s="74" t="s">
        <v>287</v>
      </c>
      <c r="B158" s="75" t="s">
        <v>141</v>
      </c>
      <c r="C158" s="60" t="s">
        <v>24</v>
      </c>
      <c r="D158" s="76">
        <v>32.36</v>
      </c>
      <c r="E158" s="82"/>
      <c r="F158" s="81" t="str" cm="1">
        <f t="array" ref="F158">numtext(E158)</f>
        <v>CERO PESOS 00/100 M.N.</v>
      </c>
      <c r="G158" s="77">
        <f t="shared" si="16"/>
        <v>0</v>
      </c>
      <c r="H158" s="78"/>
      <c r="I158" s="79"/>
      <c r="J158" s="79"/>
      <c r="S158" s="80"/>
      <c r="T158" s="80"/>
      <c r="U158" s="80"/>
      <c r="V158" s="80"/>
      <c r="W158" s="80"/>
      <c r="X158" s="80"/>
      <c r="Y158" s="80"/>
      <c r="Z158" s="80"/>
      <c r="AA158" s="80"/>
      <c r="AB158" s="80"/>
      <c r="AC158" s="80"/>
      <c r="AD158" s="80"/>
    </row>
    <row r="159" spans="1:30" s="62" customFormat="1" ht="142.5">
      <c r="A159" s="74" t="s">
        <v>288</v>
      </c>
      <c r="B159" s="75" t="s">
        <v>142</v>
      </c>
      <c r="C159" s="60" t="s">
        <v>25</v>
      </c>
      <c r="D159" s="76">
        <v>3</v>
      </c>
      <c r="E159" s="82"/>
      <c r="F159" s="81" t="str" cm="1">
        <f t="array" ref="F159">numtext(E159)</f>
        <v>CERO PESOS 00/100 M.N.</v>
      </c>
      <c r="G159" s="77">
        <f t="shared" si="16"/>
        <v>0</v>
      </c>
      <c r="H159" s="78"/>
      <c r="I159" s="79"/>
      <c r="J159" s="79"/>
      <c r="S159" s="80"/>
      <c r="T159" s="80"/>
      <c r="U159" s="80"/>
      <c r="V159" s="80"/>
      <c r="W159" s="80"/>
      <c r="X159" s="80"/>
      <c r="Y159" s="80"/>
      <c r="Z159" s="80"/>
      <c r="AA159" s="80"/>
      <c r="AB159" s="80"/>
      <c r="AC159" s="80"/>
      <c r="AD159" s="80"/>
    </row>
    <row r="160" spans="1:30" s="62" customFormat="1" ht="142.5">
      <c r="A160" s="74" t="s">
        <v>289</v>
      </c>
      <c r="B160" s="75" t="s">
        <v>522</v>
      </c>
      <c r="C160" s="60" t="s">
        <v>25</v>
      </c>
      <c r="D160" s="76">
        <v>1</v>
      </c>
      <c r="E160" s="82"/>
      <c r="F160" s="81" t="str" cm="1">
        <f t="array" ref="F160">numtext(E160)</f>
        <v>CERO PESOS 00/100 M.N.</v>
      </c>
      <c r="G160" s="77">
        <f t="shared" si="16"/>
        <v>0</v>
      </c>
      <c r="H160" s="78"/>
      <c r="I160" s="79"/>
      <c r="J160" s="79"/>
      <c r="S160" s="80"/>
      <c r="T160" s="80"/>
      <c r="U160" s="80"/>
      <c r="V160" s="80"/>
      <c r="W160" s="80"/>
      <c r="X160" s="80"/>
      <c r="Y160" s="80"/>
      <c r="Z160" s="80"/>
      <c r="AA160" s="80"/>
      <c r="AB160" s="80"/>
      <c r="AC160" s="80"/>
      <c r="AD160" s="80"/>
    </row>
    <row r="161" spans="1:30" s="62" customFormat="1" ht="142.5">
      <c r="A161" s="74" t="s">
        <v>290</v>
      </c>
      <c r="B161" s="75" t="s">
        <v>143</v>
      </c>
      <c r="C161" s="60" t="s">
        <v>25</v>
      </c>
      <c r="D161" s="76">
        <v>2</v>
      </c>
      <c r="E161" s="82"/>
      <c r="F161" s="81" t="str" cm="1">
        <f t="array" ref="F161">numtext(E161)</f>
        <v>CERO PESOS 00/100 M.N.</v>
      </c>
      <c r="G161" s="77">
        <f t="shared" si="16"/>
        <v>0</v>
      </c>
      <c r="H161" s="78"/>
      <c r="I161" s="79"/>
      <c r="J161" s="79"/>
      <c r="S161" s="80"/>
      <c r="T161" s="80"/>
      <c r="U161" s="80"/>
      <c r="V161" s="80"/>
      <c r="W161" s="80"/>
      <c r="X161" s="80"/>
      <c r="Y161" s="80"/>
      <c r="Z161" s="80"/>
      <c r="AA161" s="80"/>
      <c r="AB161" s="80"/>
      <c r="AC161" s="80"/>
      <c r="AD161" s="80"/>
    </row>
    <row r="162" spans="1:30" s="62" customFormat="1" ht="142.5">
      <c r="A162" s="74" t="s">
        <v>291</v>
      </c>
      <c r="B162" s="75" t="s">
        <v>144</v>
      </c>
      <c r="C162" s="60" t="s">
        <v>25</v>
      </c>
      <c r="D162" s="76">
        <v>10</v>
      </c>
      <c r="E162" s="82"/>
      <c r="F162" s="81" t="str" cm="1">
        <f t="array" ref="F162">numtext(E162)</f>
        <v>CERO PESOS 00/100 M.N.</v>
      </c>
      <c r="G162" s="77">
        <f t="shared" si="16"/>
        <v>0</v>
      </c>
      <c r="H162" s="78"/>
      <c r="I162" s="79"/>
      <c r="J162" s="79"/>
      <c r="S162" s="80"/>
      <c r="T162" s="80"/>
      <c r="U162" s="80"/>
      <c r="V162" s="80"/>
      <c r="W162" s="80"/>
      <c r="X162" s="80"/>
      <c r="Y162" s="80"/>
      <c r="Z162" s="80"/>
      <c r="AA162" s="80"/>
      <c r="AB162" s="80"/>
      <c r="AC162" s="80"/>
      <c r="AD162" s="80"/>
    </row>
    <row r="163" spans="1:30" s="62" customFormat="1" ht="142.5">
      <c r="A163" s="74" t="s">
        <v>292</v>
      </c>
      <c r="B163" s="75" t="s">
        <v>145</v>
      </c>
      <c r="C163" s="60" t="s">
        <v>25</v>
      </c>
      <c r="D163" s="76">
        <v>5</v>
      </c>
      <c r="E163" s="82"/>
      <c r="F163" s="81" t="str" cm="1">
        <f t="array" ref="F163">numtext(E163)</f>
        <v>CERO PESOS 00/100 M.N.</v>
      </c>
      <c r="G163" s="77">
        <f t="shared" si="16"/>
        <v>0</v>
      </c>
      <c r="H163" s="78"/>
      <c r="I163" s="79"/>
      <c r="J163" s="79"/>
      <c r="S163" s="80"/>
      <c r="T163" s="80"/>
      <c r="U163" s="80"/>
      <c r="V163" s="80"/>
      <c r="W163" s="80"/>
      <c r="X163" s="80"/>
      <c r="Y163" s="80"/>
      <c r="Z163" s="80"/>
      <c r="AA163" s="80"/>
      <c r="AB163" s="80"/>
      <c r="AC163" s="80"/>
      <c r="AD163" s="80"/>
    </row>
    <row r="164" spans="1:30" s="62" customFormat="1" ht="142.5">
      <c r="A164" s="74" t="s">
        <v>293</v>
      </c>
      <c r="B164" s="75" t="s">
        <v>146</v>
      </c>
      <c r="C164" s="60" t="s">
        <v>25</v>
      </c>
      <c r="D164" s="76">
        <v>4</v>
      </c>
      <c r="E164" s="82"/>
      <c r="F164" s="81" t="str" cm="1">
        <f t="array" ref="F164">numtext(E164)</f>
        <v>CERO PESOS 00/100 M.N.</v>
      </c>
      <c r="G164" s="77">
        <f t="shared" si="16"/>
        <v>0</v>
      </c>
      <c r="H164" s="78"/>
      <c r="I164" s="79"/>
      <c r="J164" s="79"/>
      <c r="S164" s="80"/>
      <c r="T164" s="80"/>
      <c r="U164" s="80"/>
      <c r="V164" s="80"/>
      <c r="W164" s="80"/>
      <c r="X164" s="80"/>
      <c r="Y164" s="80"/>
      <c r="Z164" s="80"/>
      <c r="AA164" s="80"/>
      <c r="AB164" s="80"/>
      <c r="AC164" s="80"/>
      <c r="AD164" s="80"/>
    </row>
    <row r="165" spans="1:30" s="62" customFormat="1" ht="142.5">
      <c r="A165" s="74" t="s">
        <v>294</v>
      </c>
      <c r="B165" s="75" t="s">
        <v>147</v>
      </c>
      <c r="C165" s="60" t="s">
        <v>25</v>
      </c>
      <c r="D165" s="76">
        <v>5</v>
      </c>
      <c r="E165" s="82"/>
      <c r="F165" s="81" t="str" cm="1">
        <f t="array" ref="F165">numtext(E165)</f>
        <v>CERO PESOS 00/100 M.N.</v>
      </c>
      <c r="G165" s="77">
        <f t="shared" si="16"/>
        <v>0</v>
      </c>
      <c r="H165" s="78"/>
      <c r="I165" s="79"/>
      <c r="J165" s="79"/>
      <c r="S165" s="80"/>
      <c r="T165" s="80"/>
      <c r="U165" s="80"/>
      <c r="V165" s="80"/>
      <c r="W165" s="80"/>
      <c r="X165" s="80"/>
      <c r="Y165" s="80"/>
      <c r="Z165" s="80"/>
      <c r="AA165" s="80"/>
      <c r="AB165" s="80"/>
      <c r="AC165" s="80"/>
      <c r="AD165" s="80"/>
    </row>
    <row r="166" spans="1:30" s="62" customFormat="1" ht="142.5">
      <c r="A166" s="74" t="s">
        <v>295</v>
      </c>
      <c r="B166" s="75" t="s">
        <v>523</v>
      </c>
      <c r="C166" s="60" t="s">
        <v>25</v>
      </c>
      <c r="D166" s="76">
        <v>2</v>
      </c>
      <c r="E166" s="82"/>
      <c r="F166" s="81" t="str" cm="1">
        <f t="array" ref="F166">numtext(E166)</f>
        <v>CERO PESOS 00/100 M.N.</v>
      </c>
      <c r="G166" s="77">
        <f t="shared" si="16"/>
        <v>0</v>
      </c>
      <c r="H166" s="78"/>
      <c r="I166" s="79"/>
      <c r="J166" s="79"/>
      <c r="S166" s="80"/>
      <c r="T166" s="80"/>
      <c r="U166" s="80"/>
      <c r="V166" s="80"/>
      <c r="W166" s="80"/>
      <c r="X166" s="80"/>
      <c r="Y166" s="80"/>
      <c r="Z166" s="80"/>
      <c r="AA166" s="80"/>
      <c r="AB166" s="80"/>
      <c r="AC166" s="80"/>
      <c r="AD166" s="80"/>
    </row>
    <row r="167" spans="1:30" s="62" customFormat="1" ht="142.5">
      <c r="A167" s="74" t="s">
        <v>296</v>
      </c>
      <c r="B167" s="75" t="s">
        <v>148</v>
      </c>
      <c r="C167" s="60" t="s">
        <v>25</v>
      </c>
      <c r="D167" s="76">
        <v>2</v>
      </c>
      <c r="E167" s="82"/>
      <c r="F167" s="81" t="str" cm="1">
        <f t="array" ref="F167">numtext(E167)</f>
        <v>CERO PESOS 00/100 M.N.</v>
      </c>
      <c r="G167" s="77">
        <f t="shared" si="16"/>
        <v>0</v>
      </c>
      <c r="H167" s="78"/>
      <c r="I167" s="79"/>
      <c r="J167" s="79"/>
      <c r="S167" s="80"/>
      <c r="T167" s="80"/>
      <c r="U167" s="80"/>
      <c r="V167" s="80"/>
      <c r="W167" s="80"/>
      <c r="X167" s="80"/>
      <c r="Y167" s="80"/>
      <c r="Z167" s="80"/>
      <c r="AA167" s="80"/>
      <c r="AB167" s="80"/>
      <c r="AC167" s="80"/>
      <c r="AD167" s="80"/>
    </row>
    <row r="168" spans="1:30" s="62" customFormat="1" ht="99.75">
      <c r="A168" s="74" t="s">
        <v>297</v>
      </c>
      <c r="B168" s="75" t="s">
        <v>43</v>
      </c>
      <c r="C168" s="60" t="s">
        <v>25</v>
      </c>
      <c r="D168" s="76">
        <v>24</v>
      </c>
      <c r="E168" s="82"/>
      <c r="F168" s="81" t="str" cm="1">
        <f t="array" ref="F168">numtext(E168)</f>
        <v>CERO PESOS 00/100 M.N.</v>
      </c>
      <c r="G168" s="77">
        <f t="shared" si="16"/>
        <v>0</v>
      </c>
      <c r="H168" s="78"/>
      <c r="I168" s="79"/>
      <c r="J168" s="79"/>
      <c r="S168" s="80"/>
      <c r="T168" s="80"/>
      <c r="U168" s="80"/>
      <c r="V168" s="80"/>
      <c r="W168" s="80"/>
      <c r="X168" s="80"/>
      <c r="Y168" s="80"/>
      <c r="Z168" s="80"/>
      <c r="AA168" s="80"/>
      <c r="AB168" s="80"/>
      <c r="AC168" s="80"/>
      <c r="AD168" s="80"/>
    </row>
    <row r="169" spans="1:30" s="62" customFormat="1" ht="185.25">
      <c r="A169" s="74" t="s">
        <v>298</v>
      </c>
      <c r="B169" s="75" t="s">
        <v>524</v>
      </c>
      <c r="C169" s="60" t="s">
        <v>25</v>
      </c>
      <c r="D169" s="76">
        <v>9</v>
      </c>
      <c r="E169" s="82"/>
      <c r="F169" s="81" t="str" cm="1">
        <f t="array" ref="F169">numtext(E169)</f>
        <v>CERO PESOS 00/100 M.N.</v>
      </c>
      <c r="G169" s="77">
        <f t="shared" si="16"/>
        <v>0</v>
      </c>
      <c r="H169" s="78"/>
      <c r="I169" s="79"/>
      <c r="J169" s="79"/>
      <c r="S169" s="80"/>
      <c r="T169" s="80"/>
      <c r="U169" s="80"/>
      <c r="V169" s="80"/>
      <c r="W169" s="80"/>
      <c r="X169" s="80"/>
      <c r="Y169" s="80"/>
      <c r="Z169" s="80"/>
      <c r="AA169" s="80"/>
      <c r="AB169" s="80"/>
      <c r="AC169" s="80"/>
      <c r="AD169" s="80"/>
    </row>
    <row r="170" spans="1:30" s="62" customFormat="1" ht="114">
      <c r="A170" s="74" t="s">
        <v>299</v>
      </c>
      <c r="B170" s="75" t="s">
        <v>525</v>
      </c>
      <c r="C170" s="60" t="s">
        <v>25</v>
      </c>
      <c r="D170" s="76">
        <v>6</v>
      </c>
      <c r="E170" s="82"/>
      <c r="F170" s="81" t="str" cm="1">
        <f t="array" ref="F170">numtext(E170)</f>
        <v>CERO PESOS 00/100 M.N.</v>
      </c>
      <c r="G170" s="77">
        <f t="shared" si="16"/>
        <v>0</v>
      </c>
      <c r="H170" s="78"/>
      <c r="I170" s="79"/>
      <c r="J170" s="79"/>
      <c r="S170" s="80"/>
      <c r="T170" s="80"/>
      <c r="U170" s="80"/>
      <c r="V170" s="80"/>
      <c r="W170" s="80"/>
      <c r="X170" s="80"/>
      <c r="Y170" s="80"/>
      <c r="Z170" s="80"/>
      <c r="AA170" s="80"/>
      <c r="AB170" s="80"/>
      <c r="AC170" s="80"/>
      <c r="AD170" s="80"/>
    </row>
    <row r="171" spans="1:30" s="62" customFormat="1" ht="99.75">
      <c r="A171" s="74" t="s">
        <v>300</v>
      </c>
      <c r="B171" s="75" t="s">
        <v>526</v>
      </c>
      <c r="C171" s="60" t="s">
        <v>25</v>
      </c>
      <c r="D171" s="76">
        <v>1</v>
      </c>
      <c r="E171" s="82"/>
      <c r="F171" s="81" t="str" cm="1">
        <f t="array" ref="F171">numtext(E171)</f>
        <v>CERO PESOS 00/100 M.N.</v>
      </c>
      <c r="G171" s="77">
        <f t="shared" si="16"/>
        <v>0</v>
      </c>
      <c r="H171" s="78"/>
      <c r="I171" s="79"/>
      <c r="J171" s="79"/>
      <c r="S171" s="80"/>
      <c r="T171" s="80"/>
      <c r="U171" s="80"/>
      <c r="V171" s="80"/>
      <c r="W171" s="80"/>
      <c r="X171" s="80"/>
      <c r="Y171" s="80"/>
      <c r="Z171" s="80"/>
      <c r="AA171" s="80"/>
      <c r="AB171" s="80"/>
      <c r="AC171" s="80"/>
      <c r="AD171" s="80"/>
    </row>
    <row r="172" spans="1:30" s="62" customFormat="1" ht="71.25">
      <c r="A172" s="74" t="s">
        <v>301</v>
      </c>
      <c r="B172" s="75" t="s">
        <v>527</v>
      </c>
      <c r="C172" s="60" t="s">
        <v>25</v>
      </c>
      <c r="D172" s="76">
        <v>3</v>
      </c>
      <c r="E172" s="82"/>
      <c r="F172" s="81" t="str" cm="1">
        <f t="array" ref="F172">numtext(E172)</f>
        <v>CERO PESOS 00/100 M.N.</v>
      </c>
      <c r="G172" s="77">
        <f t="shared" si="16"/>
        <v>0</v>
      </c>
      <c r="H172" s="78"/>
      <c r="I172" s="79"/>
      <c r="J172" s="79"/>
      <c r="S172" s="80"/>
      <c r="T172" s="80"/>
      <c r="U172" s="80"/>
      <c r="V172" s="80"/>
      <c r="W172" s="80"/>
      <c r="X172" s="80"/>
      <c r="Y172" s="80"/>
      <c r="Z172" s="80"/>
      <c r="AA172" s="80"/>
      <c r="AB172" s="80"/>
      <c r="AC172" s="80"/>
      <c r="AD172" s="80"/>
    </row>
    <row r="173" spans="1:30" s="62" customFormat="1" ht="142.5">
      <c r="A173" s="74" t="s">
        <v>302</v>
      </c>
      <c r="B173" s="75" t="s">
        <v>528</v>
      </c>
      <c r="C173" s="60" t="s">
        <v>25</v>
      </c>
      <c r="D173" s="76">
        <v>8</v>
      </c>
      <c r="E173" s="82"/>
      <c r="F173" s="81" t="str" cm="1">
        <f t="array" ref="F173">numtext(E173)</f>
        <v>CERO PESOS 00/100 M.N.</v>
      </c>
      <c r="G173" s="77">
        <f t="shared" si="16"/>
        <v>0</v>
      </c>
      <c r="H173" s="78"/>
      <c r="I173" s="79"/>
      <c r="J173" s="79"/>
      <c r="S173" s="80"/>
      <c r="T173" s="80"/>
      <c r="U173" s="80"/>
      <c r="V173" s="80"/>
      <c r="W173" s="80"/>
      <c r="X173" s="80"/>
      <c r="Y173" s="80"/>
      <c r="Z173" s="80"/>
      <c r="AA173" s="80"/>
      <c r="AB173" s="80"/>
      <c r="AC173" s="80"/>
      <c r="AD173" s="80"/>
    </row>
    <row r="174" spans="1:30" s="62" customFormat="1" ht="114">
      <c r="A174" s="74" t="s">
        <v>303</v>
      </c>
      <c r="B174" s="75" t="s">
        <v>529</v>
      </c>
      <c r="C174" s="60" t="s">
        <v>25</v>
      </c>
      <c r="D174" s="76">
        <v>8</v>
      </c>
      <c r="E174" s="82"/>
      <c r="F174" s="81" t="str" cm="1">
        <f t="array" ref="F174">numtext(E174)</f>
        <v>CERO PESOS 00/100 M.N.</v>
      </c>
      <c r="G174" s="77">
        <f>ROUND(D174*E174,2)</f>
        <v>0</v>
      </c>
      <c r="H174" s="78"/>
      <c r="I174" s="79"/>
      <c r="J174" s="79"/>
      <c r="S174" s="80"/>
      <c r="T174" s="80"/>
      <c r="U174" s="80"/>
      <c r="V174" s="80"/>
      <c r="W174" s="80"/>
      <c r="X174" s="80"/>
      <c r="Y174" s="80"/>
      <c r="Z174" s="80"/>
      <c r="AA174" s="80"/>
      <c r="AB174" s="80"/>
      <c r="AC174" s="80"/>
      <c r="AD174" s="80"/>
    </row>
    <row r="175" spans="1:30" s="62" customFormat="1" ht="71.25">
      <c r="A175" s="74" t="s">
        <v>304</v>
      </c>
      <c r="B175" s="75" t="s">
        <v>530</v>
      </c>
      <c r="C175" s="60" t="s">
        <v>25</v>
      </c>
      <c r="D175" s="76">
        <v>8</v>
      </c>
      <c r="E175" s="82"/>
      <c r="F175" s="81" t="str" cm="1">
        <f t="array" ref="F175">numtext(E175)</f>
        <v>CERO PESOS 00/100 M.N.</v>
      </c>
      <c r="G175" s="77">
        <f t="shared" si="17" ref="G175">ROUND(D175*E175,2)</f>
        <v>0</v>
      </c>
      <c r="H175" s="78"/>
      <c r="I175" s="79"/>
      <c r="J175" s="79"/>
      <c r="S175" s="80"/>
      <c r="T175" s="80"/>
      <c r="U175" s="80"/>
      <c r="V175" s="80"/>
      <c r="W175" s="80"/>
      <c r="X175" s="80"/>
      <c r="Y175" s="80"/>
      <c r="Z175" s="80"/>
      <c r="AA175" s="80"/>
      <c r="AB175" s="80"/>
      <c r="AC175" s="80"/>
      <c r="AD175" s="80"/>
    </row>
    <row r="176" spans="1:7" s="13" customFormat="1" ht="15">
      <c r="A176" s="58" t="s">
        <v>36</v>
      </c>
      <c r="B176" s="59" t="s">
        <v>65</v>
      </c>
      <c r="C176" s="60"/>
      <c r="D176" s="51"/>
      <c r="E176" s="83"/>
      <c r="F176" s="81"/>
      <c r="G176" s="64">
        <f>SUM(G177:G186)</f>
        <v>0</v>
      </c>
    </row>
    <row r="177" spans="1:30" s="62" customFormat="1" ht="114">
      <c r="A177" s="74" t="s">
        <v>305</v>
      </c>
      <c r="B177" s="75" t="s">
        <v>109</v>
      </c>
      <c r="C177" s="60" t="s">
        <v>22</v>
      </c>
      <c r="D177" s="76">
        <v>124.58</v>
      </c>
      <c r="E177" s="82"/>
      <c r="F177" s="81" t="str" cm="1">
        <f t="array" ref="F177">numtext(E177)</f>
        <v>CERO PESOS 00/100 M.N.</v>
      </c>
      <c r="G177" s="77">
        <f t="shared" si="18" ref="G177:G180">ROUND(D177*E177,2)</f>
        <v>0</v>
      </c>
      <c r="H177" s="78"/>
      <c r="I177" s="79"/>
      <c r="J177" s="79"/>
      <c r="S177" s="80"/>
      <c r="T177" s="80"/>
      <c r="U177" s="80"/>
      <c r="V177" s="80"/>
      <c r="W177" s="80"/>
      <c r="X177" s="80"/>
      <c r="Y177" s="80"/>
      <c r="Z177" s="80"/>
      <c r="AA177" s="80"/>
      <c r="AB177" s="80"/>
      <c r="AC177" s="80"/>
      <c r="AD177" s="80"/>
    </row>
    <row r="178" spans="1:30" s="62" customFormat="1" ht="99.75">
      <c r="A178" s="74" t="s">
        <v>306</v>
      </c>
      <c r="B178" s="75" t="s">
        <v>531</v>
      </c>
      <c r="C178" s="60" t="s">
        <v>22</v>
      </c>
      <c r="D178" s="76">
        <v>67.95</v>
      </c>
      <c r="E178" s="82"/>
      <c r="F178" s="81" t="str" cm="1">
        <f t="array" ref="F178">numtext(E178)</f>
        <v>CERO PESOS 00/100 M.N.</v>
      </c>
      <c r="G178" s="77">
        <f t="shared" si="18"/>
        <v>0</v>
      </c>
      <c r="H178" s="78"/>
      <c r="I178" s="79"/>
      <c r="J178" s="79"/>
      <c r="S178" s="80"/>
      <c r="T178" s="80"/>
      <c r="U178" s="80"/>
      <c r="V178" s="80"/>
      <c r="W178" s="80"/>
      <c r="X178" s="80"/>
      <c r="Y178" s="80"/>
      <c r="Z178" s="80"/>
      <c r="AA178" s="80"/>
      <c r="AB178" s="80"/>
      <c r="AC178" s="80"/>
      <c r="AD178" s="80"/>
    </row>
    <row r="179" spans="1:30" s="62" customFormat="1" ht="114">
      <c r="A179" s="74" t="s">
        <v>307</v>
      </c>
      <c r="B179" s="75" t="s">
        <v>110</v>
      </c>
      <c r="C179" s="60" t="s">
        <v>22</v>
      </c>
      <c r="D179" s="76">
        <v>33.03</v>
      </c>
      <c r="E179" s="82"/>
      <c r="F179" s="81" t="str" cm="1">
        <f t="array" ref="F179">numtext(E179)</f>
        <v>CERO PESOS 00/100 M.N.</v>
      </c>
      <c r="G179" s="77">
        <f t="shared" si="18"/>
        <v>0</v>
      </c>
      <c r="H179" s="78"/>
      <c r="I179" s="79"/>
      <c r="J179" s="79"/>
      <c r="S179" s="80"/>
      <c r="T179" s="80"/>
      <c r="U179" s="80"/>
      <c r="V179" s="80"/>
      <c r="W179" s="80"/>
      <c r="X179" s="80"/>
      <c r="Y179" s="80"/>
      <c r="Z179" s="80"/>
      <c r="AA179" s="80"/>
      <c r="AB179" s="80"/>
      <c r="AC179" s="80"/>
      <c r="AD179" s="80"/>
    </row>
    <row r="180" spans="1:30" s="62" customFormat="1" ht="71.25">
      <c r="A180" s="74" t="s">
        <v>308</v>
      </c>
      <c r="B180" s="75" t="s">
        <v>111</v>
      </c>
      <c r="C180" s="60" t="s">
        <v>24</v>
      </c>
      <c r="D180" s="76">
        <v>39.64</v>
      </c>
      <c r="E180" s="82"/>
      <c r="F180" s="81" t="str" cm="1">
        <f t="array" ref="F180">numtext(E180)</f>
        <v>CERO PESOS 00/100 M.N.</v>
      </c>
      <c r="G180" s="77">
        <f t="shared" si="18"/>
        <v>0</v>
      </c>
      <c r="H180" s="78"/>
      <c r="I180" s="79"/>
      <c r="J180" s="79"/>
      <c r="S180" s="80"/>
      <c r="T180" s="80"/>
      <c r="U180" s="80"/>
      <c r="V180" s="80"/>
      <c r="W180" s="80"/>
      <c r="X180" s="80"/>
      <c r="Y180" s="80"/>
      <c r="Z180" s="80"/>
      <c r="AA180" s="80"/>
      <c r="AB180" s="80"/>
      <c r="AC180" s="80"/>
      <c r="AD180" s="80"/>
    </row>
    <row r="181" spans="1:30" s="62" customFormat="1" ht="99.75">
      <c r="A181" s="74" t="s">
        <v>309</v>
      </c>
      <c r="B181" s="75" t="s">
        <v>66</v>
      </c>
      <c r="C181" s="60" t="s">
        <v>22</v>
      </c>
      <c r="D181" s="76">
        <v>16.18</v>
      </c>
      <c r="E181" s="82"/>
      <c r="F181" s="81" t="str" cm="1">
        <f t="array" ref="F181">numtext(E181)</f>
        <v>CERO PESOS 00/100 M.N.</v>
      </c>
      <c r="G181" s="77">
        <f>ROUND(D181*E181,2)</f>
        <v>0</v>
      </c>
      <c r="H181" s="78"/>
      <c r="I181" s="79"/>
      <c r="J181" s="79"/>
      <c r="S181" s="80"/>
      <c r="T181" s="80"/>
      <c r="U181" s="80"/>
      <c r="V181" s="80"/>
      <c r="W181" s="80"/>
      <c r="X181" s="80"/>
      <c r="Y181" s="80"/>
      <c r="Z181" s="80"/>
      <c r="AA181" s="80"/>
      <c r="AB181" s="80"/>
      <c r="AC181" s="80"/>
      <c r="AD181" s="80"/>
    </row>
    <row r="182" spans="1:30" s="62" customFormat="1" ht="156.75">
      <c r="A182" s="74" t="s">
        <v>310</v>
      </c>
      <c r="B182" s="75" t="s">
        <v>46</v>
      </c>
      <c r="C182" s="60" t="s">
        <v>22</v>
      </c>
      <c r="D182" s="76">
        <v>227.99</v>
      </c>
      <c r="E182" s="82"/>
      <c r="F182" s="81" t="str" cm="1">
        <f t="array" ref="F182">numtext(E182)</f>
        <v>CERO PESOS 00/100 M.N.</v>
      </c>
      <c r="G182" s="77">
        <f>ROUND(D182*E182,2)</f>
        <v>0</v>
      </c>
      <c r="H182" s="78"/>
      <c r="I182" s="79"/>
      <c r="J182" s="79"/>
      <c r="S182" s="80"/>
      <c r="T182" s="80"/>
      <c r="U182" s="80"/>
      <c r="V182" s="80"/>
      <c r="W182" s="80"/>
      <c r="X182" s="80"/>
      <c r="Y182" s="80"/>
      <c r="Z182" s="80"/>
      <c r="AA182" s="80"/>
      <c r="AB182" s="80"/>
      <c r="AC182" s="80"/>
      <c r="AD182" s="80"/>
    </row>
    <row r="183" spans="1:30" s="62" customFormat="1" ht="71.25">
      <c r="A183" s="74" t="s">
        <v>311</v>
      </c>
      <c r="B183" s="75" t="s">
        <v>67</v>
      </c>
      <c r="C183" s="60" t="s">
        <v>25</v>
      </c>
      <c r="D183" s="76">
        <v>68</v>
      </c>
      <c r="E183" s="82"/>
      <c r="F183" s="81" t="str" cm="1">
        <f t="array" ref="F183">numtext(E183)</f>
        <v>CERO PESOS 00/100 M.N.</v>
      </c>
      <c r="G183" s="77">
        <f t="shared" si="19" ref="G183:G186">ROUND(D183*E183,2)</f>
        <v>0</v>
      </c>
      <c r="H183" s="78"/>
      <c r="I183" s="79"/>
      <c r="J183" s="79"/>
      <c r="S183" s="80"/>
      <c r="T183" s="80"/>
      <c r="U183" s="80"/>
      <c r="V183" s="80"/>
      <c r="W183" s="80"/>
      <c r="X183" s="80"/>
      <c r="Y183" s="80"/>
      <c r="Z183" s="80"/>
      <c r="AA183" s="80"/>
      <c r="AB183" s="80"/>
      <c r="AC183" s="80"/>
      <c r="AD183" s="80"/>
    </row>
    <row r="184" spans="1:30" s="62" customFormat="1" ht="57">
      <c r="A184" s="74" t="s">
        <v>312</v>
      </c>
      <c r="B184" s="75" t="s">
        <v>68</v>
      </c>
      <c r="C184" s="60" t="s">
        <v>24</v>
      </c>
      <c r="D184" s="76">
        <v>136.8</v>
      </c>
      <c r="E184" s="82"/>
      <c r="F184" s="81" t="str" cm="1">
        <f t="array" ref="F184">numtext(E184)</f>
        <v>CERO PESOS 00/100 M.N.</v>
      </c>
      <c r="G184" s="77">
        <f t="shared" si="19"/>
        <v>0</v>
      </c>
      <c r="H184" s="78"/>
      <c r="I184" s="79"/>
      <c r="J184" s="79"/>
      <c r="S184" s="80"/>
      <c r="T184" s="80"/>
      <c r="U184" s="80"/>
      <c r="V184" s="80"/>
      <c r="W184" s="80"/>
      <c r="X184" s="80"/>
      <c r="Y184" s="80"/>
      <c r="Z184" s="80"/>
      <c r="AA184" s="80"/>
      <c r="AB184" s="80"/>
      <c r="AC184" s="80"/>
      <c r="AD184" s="80"/>
    </row>
    <row r="185" spans="1:30" s="62" customFormat="1" ht="71.25">
      <c r="A185" s="74" t="s">
        <v>313</v>
      </c>
      <c r="B185" s="75" t="s">
        <v>69</v>
      </c>
      <c r="C185" s="60" t="s">
        <v>25</v>
      </c>
      <c r="D185" s="76">
        <v>20</v>
      </c>
      <c r="E185" s="82"/>
      <c r="F185" s="81" t="str" cm="1">
        <f t="array" ref="F185">numtext(E185)</f>
        <v>CERO PESOS 00/100 M.N.</v>
      </c>
      <c r="G185" s="77">
        <f t="shared" si="19"/>
        <v>0</v>
      </c>
      <c r="H185" s="78"/>
      <c r="I185" s="79"/>
      <c r="J185" s="79"/>
      <c r="S185" s="80"/>
      <c r="T185" s="80"/>
      <c r="U185" s="80"/>
      <c r="V185" s="80"/>
      <c r="W185" s="80"/>
      <c r="X185" s="80"/>
      <c r="Y185" s="80"/>
      <c r="Z185" s="80"/>
      <c r="AA185" s="80"/>
      <c r="AB185" s="80"/>
      <c r="AC185" s="80"/>
      <c r="AD185" s="80"/>
    </row>
    <row r="186" spans="1:30" s="62" customFormat="1" ht="114">
      <c r="A186" s="74" t="s">
        <v>314</v>
      </c>
      <c r="B186" s="75" t="s">
        <v>70</v>
      </c>
      <c r="C186" s="60" t="s">
        <v>24</v>
      </c>
      <c r="D186" s="76">
        <v>243.22</v>
      </c>
      <c r="E186" s="82"/>
      <c r="F186" s="81" t="str" cm="1">
        <f t="array" ref="F186">numtext(E186)</f>
        <v>CERO PESOS 00/100 M.N.</v>
      </c>
      <c r="G186" s="77">
        <f t="shared" si="19"/>
        <v>0</v>
      </c>
      <c r="H186" s="78"/>
      <c r="I186" s="79"/>
      <c r="J186" s="79"/>
      <c r="S186" s="80"/>
      <c r="T186" s="80"/>
      <c r="U186" s="80"/>
      <c r="V186" s="80"/>
      <c r="W186" s="80"/>
      <c r="X186" s="80"/>
      <c r="Y186" s="80"/>
      <c r="Z186" s="80"/>
      <c r="AA186" s="80"/>
      <c r="AB186" s="80"/>
      <c r="AC186" s="80"/>
      <c r="AD186" s="80"/>
    </row>
    <row r="187" spans="1:7" s="13" customFormat="1" ht="15">
      <c r="A187" s="58" t="s">
        <v>37</v>
      </c>
      <c r="B187" s="59" t="s">
        <v>532</v>
      </c>
      <c r="C187" s="60"/>
      <c r="D187" s="51"/>
      <c r="E187" s="83"/>
      <c r="F187" s="81"/>
      <c r="G187" s="64">
        <f>SUM(G188:G202)</f>
        <v>0</v>
      </c>
    </row>
    <row r="188" spans="1:30" s="62" customFormat="1" ht="114">
      <c r="A188" s="74" t="s">
        <v>315</v>
      </c>
      <c r="B188" s="75" t="s">
        <v>533</v>
      </c>
      <c r="C188" s="60" t="s">
        <v>22</v>
      </c>
      <c r="D188" s="76">
        <v>70.17</v>
      </c>
      <c r="E188" s="82"/>
      <c r="F188" s="81" t="str" cm="1">
        <f t="array" ref="F188">numtext(E188)</f>
        <v>CERO PESOS 00/100 M.N.</v>
      </c>
      <c r="G188" s="77">
        <f t="shared" si="20" ref="G188:G189">ROUND(D188*E188,2)</f>
        <v>0</v>
      </c>
      <c r="H188" s="78"/>
      <c r="I188" s="79"/>
      <c r="J188" s="79"/>
      <c r="S188" s="80"/>
      <c r="T188" s="80"/>
      <c r="U188" s="80"/>
      <c r="V188" s="80"/>
      <c r="W188" s="80"/>
      <c r="X188" s="80"/>
      <c r="Y188" s="80"/>
      <c r="Z188" s="80"/>
      <c r="AA188" s="80"/>
      <c r="AB188" s="80"/>
      <c r="AC188" s="80"/>
      <c r="AD188" s="80"/>
    </row>
    <row r="189" spans="1:30" s="62" customFormat="1" ht="114">
      <c r="A189" s="74" t="s">
        <v>316</v>
      </c>
      <c r="B189" s="75" t="s">
        <v>534</v>
      </c>
      <c r="C189" s="60" t="s">
        <v>24</v>
      </c>
      <c r="D189" s="76">
        <v>45.84</v>
      </c>
      <c r="E189" s="82"/>
      <c r="F189" s="81" t="str" cm="1">
        <f t="array" ref="F189">numtext(E189)</f>
        <v>CERO PESOS 00/100 M.N.</v>
      </c>
      <c r="G189" s="77">
        <f t="shared" si="20"/>
        <v>0</v>
      </c>
      <c r="H189" s="78"/>
      <c r="I189" s="79"/>
      <c r="J189" s="79"/>
      <c r="S189" s="80"/>
      <c r="T189" s="80"/>
      <c r="U189" s="80"/>
      <c r="V189" s="80"/>
      <c r="W189" s="80"/>
      <c r="X189" s="80"/>
      <c r="Y189" s="80"/>
      <c r="Z189" s="80"/>
      <c r="AA189" s="80"/>
      <c r="AB189" s="80"/>
      <c r="AC189" s="80"/>
      <c r="AD189" s="80"/>
    </row>
    <row r="190" spans="1:30" s="62" customFormat="1" ht="57">
      <c r="A190" s="74" t="s">
        <v>317</v>
      </c>
      <c r="B190" s="75" t="s">
        <v>535</v>
      </c>
      <c r="C190" s="60" t="s">
        <v>22</v>
      </c>
      <c r="D190" s="76">
        <v>78.63</v>
      </c>
      <c r="E190" s="82"/>
      <c r="F190" s="81" t="str" cm="1">
        <f t="array" ref="F190">numtext(E190)</f>
        <v>CERO PESOS 00/100 M.N.</v>
      </c>
      <c r="G190" s="77">
        <f>ROUND(D190*E190,2)</f>
        <v>0</v>
      </c>
      <c r="H190" s="78"/>
      <c r="I190" s="79"/>
      <c r="J190" s="79"/>
      <c r="S190" s="80"/>
      <c r="T190" s="80"/>
      <c r="U190" s="80"/>
      <c r="V190" s="80"/>
      <c r="W190" s="80"/>
      <c r="X190" s="80"/>
      <c r="Y190" s="80"/>
      <c r="Z190" s="80"/>
      <c r="AA190" s="80"/>
      <c r="AB190" s="80"/>
      <c r="AC190" s="80"/>
      <c r="AD190" s="80"/>
    </row>
    <row r="191" spans="1:30" s="62" customFormat="1" ht="85.5">
      <c r="A191" s="74" t="s">
        <v>318</v>
      </c>
      <c r="B191" s="75" t="s">
        <v>536</v>
      </c>
      <c r="C191" s="60" t="s">
        <v>22</v>
      </c>
      <c r="D191" s="76">
        <v>898.07</v>
      </c>
      <c r="E191" s="82"/>
      <c r="F191" s="81" t="str" cm="1">
        <f t="array" ref="F191">numtext(E191)</f>
        <v>CERO PESOS 00/100 M.N.</v>
      </c>
      <c r="G191" s="77">
        <f t="shared" si="21" ref="G191:G202">ROUND(D191*E191,2)</f>
        <v>0</v>
      </c>
      <c r="H191" s="78"/>
      <c r="I191" s="79"/>
      <c r="J191" s="79"/>
      <c r="S191" s="80"/>
      <c r="T191" s="80"/>
      <c r="U191" s="80"/>
      <c r="V191" s="80"/>
      <c r="W191" s="80"/>
      <c r="X191" s="80"/>
      <c r="Y191" s="80"/>
      <c r="Z191" s="80"/>
      <c r="AA191" s="80"/>
      <c r="AB191" s="80"/>
      <c r="AC191" s="80"/>
      <c r="AD191" s="80"/>
    </row>
    <row r="192" spans="1:30" s="62" customFormat="1" ht="71.25">
      <c r="A192" s="74" t="s">
        <v>319</v>
      </c>
      <c r="B192" s="75" t="s">
        <v>537</v>
      </c>
      <c r="C192" s="60" t="s">
        <v>22</v>
      </c>
      <c r="D192" s="76">
        <v>157.75</v>
      </c>
      <c r="E192" s="82"/>
      <c r="F192" s="81" t="str" cm="1">
        <f t="array" ref="F192">numtext(E192)</f>
        <v>CERO PESOS 00/100 M.N.</v>
      </c>
      <c r="G192" s="77">
        <f t="shared" si="21"/>
        <v>0</v>
      </c>
      <c r="H192" s="78"/>
      <c r="I192" s="79"/>
      <c r="J192" s="79"/>
      <c r="S192" s="80"/>
      <c r="T192" s="80"/>
      <c r="U192" s="80"/>
      <c r="V192" s="80"/>
      <c r="W192" s="80"/>
      <c r="X192" s="80"/>
      <c r="Y192" s="80"/>
      <c r="Z192" s="80"/>
      <c r="AA192" s="80"/>
      <c r="AB192" s="80"/>
      <c r="AC192" s="80"/>
      <c r="AD192" s="80"/>
    </row>
    <row r="193" spans="1:30" s="62" customFormat="1" ht="114">
      <c r="A193" s="74" t="s">
        <v>320</v>
      </c>
      <c r="B193" s="75" t="s">
        <v>538</v>
      </c>
      <c r="C193" s="60" t="s">
        <v>22</v>
      </c>
      <c r="D193" s="76">
        <v>140.57</v>
      </c>
      <c r="E193" s="82"/>
      <c r="F193" s="81" t="str" cm="1">
        <f t="array" ref="F193">numtext(E193)</f>
        <v>CERO PESOS 00/100 M.N.</v>
      </c>
      <c r="G193" s="77">
        <f t="shared" si="21"/>
        <v>0</v>
      </c>
      <c r="H193" s="78"/>
      <c r="I193" s="79"/>
      <c r="J193" s="79"/>
      <c r="S193" s="80"/>
      <c r="T193" s="80"/>
      <c r="U193" s="80"/>
      <c r="V193" s="80"/>
      <c r="W193" s="80"/>
      <c r="X193" s="80"/>
      <c r="Y193" s="80"/>
      <c r="Z193" s="80"/>
      <c r="AA193" s="80"/>
      <c r="AB193" s="80"/>
      <c r="AC193" s="80"/>
      <c r="AD193" s="80"/>
    </row>
    <row r="194" spans="1:30" s="62" customFormat="1" ht="71.25">
      <c r="A194" s="74" t="s">
        <v>321</v>
      </c>
      <c r="B194" s="75" t="s">
        <v>539</v>
      </c>
      <c r="C194" s="60" t="s">
        <v>22</v>
      </c>
      <c r="D194" s="76">
        <v>140.57</v>
      </c>
      <c r="E194" s="82"/>
      <c r="F194" s="81" t="str" cm="1">
        <f t="array" ref="F194">numtext(E194)</f>
        <v>CERO PESOS 00/100 M.N.</v>
      </c>
      <c r="G194" s="77">
        <f t="shared" si="21"/>
        <v>0</v>
      </c>
      <c r="H194" s="78"/>
      <c r="I194" s="79"/>
      <c r="J194" s="79"/>
      <c r="S194" s="80"/>
      <c r="T194" s="80"/>
      <c r="U194" s="80"/>
      <c r="V194" s="80"/>
      <c r="W194" s="80"/>
      <c r="X194" s="80"/>
      <c r="Y194" s="80"/>
      <c r="Z194" s="80"/>
      <c r="AA194" s="80"/>
      <c r="AB194" s="80"/>
      <c r="AC194" s="80"/>
      <c r="AD194" s="80"/>
    </row>
    <row r="195" spans="1:30" s="62" customFormat="1" ht="42.75">
      <c r="A195" s="74" t="s">
        <v>322</v>
      </c>
      <c r="B195" s="75" t="s">
        <v>540</v>
      </c>
      <c r="C195" s="60" t="s">
        <v>22</v>
      </c>
      <c r="D195" s="76">
        <v>140.57</v>
      </c>
      <c r="E195" s="82"/>
      <c r="F195" s="81" t="str" cm="1">
        <f t="array" ref="F195">numtext(E195)</f>
        <v>CERO PESOS 00/100 M.N.</v>
      </c>
      <c r="G195" s="77">
        <f t="shared" si="21"/>
        <v>0</v>
      </c>
      <c r="H195" s="78"/>
      <c r="I195" s="79"/>
      <c r="J195" s="79"/>
      <c r="S195" s="80"/>
      <c r="T195" s="80"/>
      <c r="U195" s="80"/>
      <c r="V195" s="80"/>
      <c r="W195" s="80"/>
      <c r="X195" s="80"/>
      <c r="Y195" s="80"/>
      <c r="Z195" s="80"/>
      <c r="AA195" s="80"/>
      <c r="AB195" s="80"/>
      <c r="AC195" s="80"/>
      <c r="AD195" s="80"/>
    </row>
    <row r="196" spans="1:30" s="62" customFormat="1" ht="99.75">
      <c r="A196" s="74" t="s">
        <v>323</v>
      </c>
      <c r="B196" s="75" t="s">
        <v>541</v>
      </c>
      <c r="C196" s="60" t="s">
        <v>22</v>
      </c>
      <c r="D196" s="76">
        <v>104.40</v>
      </c>
      <c r="E196" s="82"/>
      <c r="F196" s="81" t="str" cm="1">
        <f t="array" ref="F196">numtext(E196)</f>
        <v>CERO PESOS 00/100 M.N.</v>
      </c>
      <c r="G196" s="77">
        <f t="shared" si="21"/>
        <v>0</v>
      </c>
      <c r="H196" s="78"/>
      <c r="I196" s="79"/>
      <c r="J196" s="79"/>
      <c r="S196" s="80"/>
      <c r="T196" s="80"/>
      <c r="U196" s="80"/>
      <c r="V196" s="80"/>
      <c r="W196" s="80"/>
      <c r="X196" s="80"/>
      <c r="Y196" s="80"/>
      <c r="Z196" s="80"/>
      <c r="AA196" s="80"/>
      <c r="AB196" s="80"/>
      <c r="AC196" s="80"/>
      <c r="AD196" s="80"/>
    </row>
    <row r="197" spans="1:30" s="62" customFormat="1" ht="71.25">
      <c r="A197" s="74" t="s">
        <v>324</v>
      </c>
      <c r="B197" s="75" t="s">
        <v>542</v>
      </c>
      <c r="C197" s="60" t="s">
        <v>24</v>
      </c>
      <c r="D197" s="76">
        <v>89.90</v>
      </c>
      <c r="E197" s="82"/>
      <c r="F197" s="81" t="str" cm="1">
        <f t="array" ref="F197">numtext(E197)</f>
        <v>CERO PESOS 00/100 M.N.</v>
      </c>
      <c r="G197" s="77">
        <f t="shared" si="21"/>
        <v>0</v>
      </c>
      <c r="H197" s="78"/>
      <c r="I197" s="79"/>
      <c r="J197" s="79"/>
      <c r="S197" s="80"/>
      <c r="T197" s="80"/>
      <c r="U197" s="80"/>
      <c r="V197" s="80"/>
      <c r="W197" s="80"/>
      <c r="X197" s="80"/>
      <c r="Y197" s="80"/>
      <c r="Z197" s="80"/>
      <c r="AA197" s="80"/>
      <c r="AB197" s="80"/>
      <c r="AC197" s="80"/>
      <c r="AD197" s="80"/>
    </row>
    <row r="198" spans="1:30" s="62" customFormat="1" ht="42.75">
      <c r="A198" s="74" t="s">
        <v>325</v>
      </c>
      <c r="B198" s="75" t="s">
        <v>543</v>
      </c>
      <c r="C198" s="60" t="s">
        <v>25</v>
      </c>
      <c r="D198" s="76">
        <v>39</v>
      </c>
      <c r="E198" s="82"/>
      <c r="F198" s="81" t="str" cm="1">
        <f t="array" ref="F198">numtext(E198)</f>
        <v>CERO PESOS 00/100 M.N.</v>
      </c>
      <c r="G198" s="77">
        <f t="shared" si="21"/>
        <v>0</v>
      </c>
      <c r="H198" s="78"/>
      <c r="I198" s="79"/>
      <c r="J198" s="79"/>
      <c r="S198" s="80"/>
      <c r="T198" s="80"/>
      <c r="U198" s="80"/>
      <c r="V198" s="80"/>
      <c r="W198" s="80"/>
      <c r="X198" s="80"/>
      <c r="Y198" s="80"/>
      <c r="Z198" s="80"/>
      <c r="AA198" s="80"/>
      <c r="AB198" s="80"/>
      <c r="AC198" s="80"/>
      <c r="AD198" s="80"/>
    </row>
    <row r="199" spans="1:30" s="62" customFormat="1" ht="99.75">
      <c r="A199" s="74" t="s">
        <v>326</v>
      </c>
      <c r="B199" s="75" t="s">
        <v>544</v>
      </c>
      <c r="C199" s="60" t="s">
        <v>25</v>
      </c>
      <c r="D199" s="76">
        <v>9</v>
      </c>
      <c r="E199" s="82"/>
      <c r="F199" s="81" t="str" cm="1">
        <f t="array" ref="F199">numtext(E199)</f>
        <v>CERO PESOS 00/100 M.N.</v>
      </c>
      <c r="G199" s="77">
        <f t="shared" si="21"/>
        <v>0</v>
      </c>
      <c r="H199" s="78"/>
      <c r="I199" s="79"/>
      <c r="J199" s="79"/>
      <c r="S199" s="80"/>
      <c r="T199" s="80"/>
      <c r="U199" s="80"/>
      <c r="V199" s="80"/>
      <c r="W199" s="80"/>
      <c r="X199" s="80"/>
      <c r="Y199" s="80"/>
      <c r="Z199" s="80"/>
      <c r="AA199" s="80"/>
      <c r="AB199" s="80"/>
      <c r="AC199" s="80"/>
      <c r="AD199" s="80"/>
    </row>
    <row r="200" spans="1:30" s="62" customFormat="1" ht="99.75">
      <c r="A200" s="74" t="s">
        <v>327</v>
      </c>
      <c r="B200" s="75" t="s">
        <v>545</v>
      </c>
      <c r="C200" s="60" t="s">
        <v>23</v>
      </c>
      <c r="D200" s="76">
        <v>431.44</v>
      </c>
      <c r="E200" s="82"/>
      <c r="F200" s="81" t="str" cm="1">
        <f t="array" ref="F200">numtext(E200)</f>
        <v>CERO PESOS 00/100 M.N.</v>
      </c>
      <c r="G200" s="77">
        <f t="shared" si="21"/>
        <v>0</v>
      </c>
      <c r="H200" s="78"/>
      <c r="I200" s="79"/>
      <c r="J200" s="79"/>
      <c r="S200" s="80"/>
      <c r="T200" s="80"/>
      <c r="U200" s="80"/>
      <c r="V200" s="80"/>
      <c r="W200" s="80"/>
      <c r="X200" s="80"/>
      <c r="Y200" s="80"/>
      <c r="Z200" s="80"/>
      <c r="AA200" s="80"/>
      <c r="AB200" s="80"/>
      <c r="AC200" s="80"/>
      <c r="AD200" s="80"/>
    </row>
    <row r="201" spans="1:30" s="62" customFormat="1" ht="71.25">
      <c r="A201" s="74" t="s">
        <v>328</v>
      </c>
      <c r="B201" s="75" t="s">
        <v>546</v>
      </c>
      <c r="C201" s="60" t="s">
        <v>23</v>
      </c>
      <c r="D201" s="76">
        <v>431.44</v>
      </c>
      <c r="E201" s="82"/>
      <c r="F201" s="81" t="str" cm="1">
        <f t="array" ref="F201">numtext(E201)</f>
        <v>CERO PESOS 00/100 M.N.</v>
      </c>
      <c r="G201" s="77">
        <f t="shared" si="21"/>
        <v>0</v>
      </c>
      <c r="H201" s="78"/>
      <c r="I201" s="79"/>
      <c r="J201" s="79"/>
      <c r="S201" s="80"/>
      <c r="T201" s="80"/>
      <c r="U201" s="80"/>
      <c r="V201" s="80"/>
      <c r="W201" s="80"/>
      <c r="X201" s="80"/>
      <c r="Y201" s="80"/>
      <c r="Z201" s="80"/>
      <c r="AA201" s="80"/>
      <c r="AB201" s="80"/>
      <c r="AC201" s="80"/>
      <c r="AD201" s="80"/>
    </row>
    <row r="202" spans="1:30" s="62" customFormat="1" ht="99.75">
      <c r="A202" s="74" t="s">
        <v>329</v>
      </c>
      <c r="B202" s="75" t="s">
        <v>547</v>
      </c>
      <c r="C202" s="60" t="s">
        <v>22</v>
      </c>
      <c r="D202" s="76">
        <v>17.26</v>
      </c>
      <c r="E202" s="82"/>
      <c r="F202" s="81" t="str" cm="1">
        <f t="array" ref="F202">numtext(E202)</f>
        <v>CERO PESOS 00/100 M.N.</v>
      </c>
      <c r="G202" s="77">
        <f t="shared" si="21"/>
        <v>0</v>
      </c>
      <c r="H202" s="78"/>
      <c r="I202" s="79"/>
      <c r="J202" s="79"/>
      <c r="S202" s="80"/>
      <c r="T202" s="80"/>
      <c r="U202" s="80"/>
      <c r="V202" s="80"/>
      <c r="W202" s="80"/>
      <c r="X202" s="80"/>
      <c r="Y202" s="80"/>
      <c r="Z202" s="80"/>
      <c r="AA202" s="80"/>
      <c r="AB202" s="80"/>
      <c r="AC202" s="80"/>
      <c r="AD202" s="80"/>
    </row>
    <row r="203" spans="1:7" s="13" customFormat="1" ht="15">
      <c r="A203" s="58" t="s">
        <v>38</v>
      </c>
      <c r="B203" s="59" t="s">
        <v>548</v>
      </c>
      <c r="C203" s="60"/>
      <c r="D203" s="51"/>
      <c r="E203" s="83"/>
      <c r="F203" s="81"/>
      <c r="G203" s="64">
        <f>SUM(G204:G235)</f>
        <v>0</v>
      </c>
    </row>
    <row r="204" spans="1:30" s="62" customFormat="1" ht="57">
      <c r="A204" s="74" t="s">
        <v>330</v>
      </c>
      <c r="B204" s="75" t="s">
        <v>549</v>
      </c>
      <c r="C204" s="60" t="s">
        <v>25</v>
      </c>
      <c r="D204" s="76">
        <v>12</v>
      </c>
      <c r="E204" s="82"/>
      <c r="F204" s="81" t="str" cm="1">
        <f t="array" ref="F204">numtext(E204)</f>
        <v>CERO PESOS 00/100 M.N.</v>
      </c>
      <c r="G204" s="77">
        <f t="shared" si="22" ref="G204:G235">ROUND(D204*E204,2)</f>
        <v>0</v>
      </c>
      <c r="H204" s="78"/>
      <c r="I204" s="79"/>
      <c r="J204" s="79"/>
      <c r="S204" s="80"/>
      <c r="T204" s="80"/>
      <c r="U204" s="80"/>
      <c r="V204" s="80"/>
      <c r="W204" s="80"/>
      <c r="X204" s="80"/>
      <c r="Y204" s="80"/>
      <c r="Z204" s="80"/>
      <c r="AA204" s="80"/>
      <c r="AB204" s="80"/>
      <c r="AC204" s="80"/>
      <c r="AD204" s="80"/>
    </row>
    <row r="205" spans="1:30" s="62" customFormat="1" ht="71.25">
      <c r="A205" s="74" t="s">
        <v>331</v>
      </c>
      <c r="B205" s="75" t="s">
        <v>550</v>
      </c>
      <c r="C205" s="60" t="s">
        <v>25</v>
      </c>
      <c r="D205" s="76">
        <v>4</v>
      </c>
      <c r="E205" s="82"/>
      <c r="F205" s="81" t="str" cm="1">
        <f t="array" ref="F205">numtext(E205)</f>
        <v>CERO PESOS 00/100 M.N.</v>
      </c>
      <c r="G205" s="77">
        <f t="shared" si="22"/>
        <v>0</v>
      </c>
      <c r="H205" s="78"/>
      <c r="I205" s="79"/>
      <c r="J205" s="79"/>
      <c r="S205" s="80"/>
      <c r="T205" s="80"/>
      <c r="U205" s="80"/>
      <c r="V205" s="80"/>
      <c r="W205" s="80"/>
      <c r="X205" s="80"/>
      <c r="Y205" s="80"/>
      <c r="Z205" s="80"/>
      <c r="AA205" s="80"/>
      <c r="AB205" s="80"/>
      <c r="AC205" s="80"/>
      <c r="AD205" s="80"/>
    </row>
    <row r="206" spans="1:30" s="62" customFormat="1" ht="42.75">
      <c r="A206" s="74" t="s">
        <v>332</v>
      </c>
      <c r="B206" s="75" t="s">
        <v>551</v>
      </c>
      <c r="C206" s="60" t="s">
        <v>25</v>
      </c>
      <c r="D206" s="76">
        <v>2</v>
      </c>
      <c r="E206" s="82"/>
      <c r="F206" s="81" t="str" cm="1">
        <f t="array" ref="F206">numtext(E206)</f>
        <v>CERO PESOS 00/100 M.N.</v>
      </c>
      <c r="G206" s="77">
        <f t="shared" si="22"/>
        <v>0</v>
      </c>
      <c r="H206" s="78"/>
      <c r="I206" s="79"/>
      <c r="J206" s="79"/>
      <c r="S206" s="80"/>
      <c r="T206" s="80"/>
      <c r="U206" s="80"/>
      <c r="V206" s="80"/>
      <c r="W206" s="80"/>
      <c r="X206" s="80"/>
      <c r="Y206" s="80"/>
      <c r="Z206" s="80"/>
      <c r="AA206" s="80"/>
      <c r="AB206" s="80"/>
      <c r="AC206" s="80"/>
      <c r="AD206" s="80"/>
    </row>
    <row r="207" spans="1:30" s="62" customFormat="1" ht="71.25">
      <c r="A207" s="74" t="s">
        <v>333</v>
      </c>
      <c r="B207" s="75" t="s">
        <v>552</v>
      </c>
      <c r="C207" s="60" t="s">
        <v>25</v>
      </c>
      <c r="D207" s="76">
        <v>6</v>
      </c>
      <c r="E207" s="82"/>
      <c r="F207" s="81" t="str" cm="1">
        <f t="array" ref="F207">numtext(E207)</f>
        <v>CERO PESOS 00/100 M.N.</v>
      </c>
      <c r="G207" s="77">
        <f t="shared" si="22"/>
        <v>0</v>
      </c>
      <c r="H207" s="78"/>
      <c r="I207" s="79"/>
      <c r="J207" s="79"/>
      <c r="S207" s="80"/>
      <c r="T207" s="80"/>
      <c r="U207" s="80"/>
      <c r="V207" s="80"/>
      <c r="W207" s="80"/>
      <c r="X207" s="80"/>
      <c r="Y207" s="80"/>
      <c r="Z207" s="80"/>
      <c r="AA207" s="80"/>
      <c r="AB207" s="80"/>
      <c r="AC207" s="80"/>
      <c r="AD207" s="80"/>
    </row>
    <row r="208" spans="1:30" s="62" customFormat="1" ht="42.75">
      <c r="A208" s="74" t="s">
        <v>334</v>
      </c>
      <c r="B208" s="75" t="s">
        <v>553</v>
      </c>
      <c r="C208" s="60" t="s">
        <v>25</v>
      </c>
      <c r="D208" s="76">
        <v>6</v>
      </c>
      <c r="E208" s="82"/>
      <c r="F208" s="81" t="str" cm="1">
        <f t="array" ref="F208">numtext(E208)</f>
        <v>CERO PESOS 00/100 M.N.</v>
      </c>
      <c r="G208" s="77">
        <f t="shared" si="22"/>
        <v>0</v>
      </c>
      <c r="H208" s="78"/>
      <c r="I208" s="79"/>
      <c r="J208" s="79"/>
      <c r="S208" s="80"/>
      <c r="T208" s="80"/>
      <c r="U208" s="80"/>
      <c r="V208" s="80"/>
      <c r="W208" s="80"/>
      <c r="X208" s="80"/>
      <c r="Y208" s="80"/>
      <c r="Z208" s="80"/>
      <c r="AA208" s="80"/>
      <c r="AB208" s="80"/>
      <c r="AC208" s="80"/>
      <c r="AD208" s="80"/>
    </row>
    <row r="209" spans="1:30" s="62" customFormat="1" ht="42.75">
      <c r="A209" s="74" t="s">
        <v>335</v>
      </c>
      <c r="B209" s="75" t="s">
        <v>554</v>
      </c>
      <c r="C209" s="60" t="s">
        <v>25</v>
      </c>
      <c r="D209" s="76">
        <v>6</v>
      </c>
      <c r="E209" s="82"/>
      <c r="F209" s="81" t="str" cm="1">
        <f t="array" ref="F209">numtext(E209)</f>
        <v>CERO PESOS 00/100 M.N.</v>
      </c>
      <c r="G209" s="77">
        <f t="shared" si="22"/>
        <v>0</v>
      </c>
      <c r="H209" s="78"/>
      <c r="I209" s="79"/>
      <c r="J209" s="79"/>
      <c r="S209" s="80"/>
      <c r="T209" s="80"/>
      <c r="U209" s="80"/>
      <c r="V209" s="80"/>
      <c r="W209" s="80"/>
      <c r="X209" s="80"/>
      <c r="Y209" s="80"/>
      <c r="Z209" s="80"/>
      <c r="AA209" s="80"/>
      <c r="AB209" s="80"/>
      <c r="AC209" s="80"/>
      <c r="AD209" s="80"/>
    </row>
    <row r="210" spans="1:30" s="62" customFormat="1" ht="42.75">
      <c r="A210" s="74" t="s">
        <v>336</v>
      </c>
      <c r="B210" s="75" t="s">
        <v>555</v>
      </c>
      <c r="C210" s="60" t="s">
        <v>25</v>
      </c>
      <c r="D210" s="76">
        <v>2</v>
      </c>
      <c r="E210" s="82"/>
      <c r="F210" s="81" t="str" cm="1">
        <f t="array" ref="F210">numtext(E210)</f>
        <v>CERO PESOS 00/100 M.N.</v>
      </c>
      <c r="G210" s="77">
        <f t="shared" si="22"/>
        <v>0</v>
      </c>
      <c r="H210" s="78"/>
      <c r="I210" s="79"/>
      <c r="J210" s="79"/>
      <c r="S210" s="80"/>
      <c r="T210" s="80"/>
      <c r="U210" s="80"/>
      <c r="V210" s="80"/>
      <c r="W210" s="80"/>
      <c r="X210" s="80"/>
      <c r="Y210" s="80"/>
      <c r="Z210" s="80"/>
      <c r="AA210" s="80"/>
      <c r="AB210" s="80"/>
      <c r="AC210" s="80"/>
      <c r="AD210" s="80"/>
    </row>
    <row r="211" spans="1:30" s="62" customFormat="1" ht="114">
      <c r="A211" s="74" t="s">
        <v>337</v>
      </c>
      <c r="B211" s="75" t="s">
        <v>556</v>
      </c>
      <c r="C211" s="60" t="s">
        <v>25</v>
      </c>
      <c r="D211" s="76">
        <v>6</v>
      </c>
      <c r="E211" s="82"/>
      <c r="F211" s="81" t="str" cm="1">
        <f t="array" ref="F211">numtext(E211)</f>
        <v>CERO PESOS 00/100 M.N.</v>
      </c>
      <c r="G211" s="77">
        <f t="shared" si="22"/>
        <v>0</v>
      </c>
      <c r="H211" s="78"/>
      <c r="I211" s="79"/>
      <c r="J211" s="79"/>
      <c r="S211" s="80"/>
      <c r="T211" s="80"/>
      <c r="U211" s="80"/>
      <c r="V211" s="80"/>
      <c r="W211" s="80"/>
      <c r="X211" s="80"/>
      <c r="Y211" s="80"/>
      <c r="Z211" s="80"/>
      <c r="AA211" s="80"/>
      <c r="AB211" s="80"/>
      <c r="AC211" s="80"/>
      <c r="AD211" s="80"/>
    </row>
    <row r="212" spans="1:30" s="62" customFormat="1" ht="85.5">
      <c r="A212" s="74" t="s">
        <v>338</v>
      </c>
      <c r="B212" s="75" t="s">
        <v>557</v>
      </c>
      <c r="C212" s="60" t="s">
        <v>25</v>
      </c>
      <c r="D212" s="76">
        <v>5</v>
      </c>
      <c r="E212" s="82"/>
      <c r="F212" s="81" t="str" cm="1">
        <f t="array" ref="F212">numtext(E212)</f>
        <v>CERO PESOS 00/100 M.N.</v>
      </c>
      <c r="G212" s="77">
        <f t="shared" si="22"/>
        <v>0</v>
      </c>
      <c r="H212" s="78"/>
      <c r="I212" s="79"/>
      <c r="J212" s="79"/>
      <c r="S212" s="80"/>
      <c r="T212" s="80"/>
      <c r="U212" s="80"/>
      <c r="V212" s="80"/>
      <c r="W212" s="80"/>
      <c r="X212" s="80"/>
      <c r="Y212" s="80"/>
      <c r="Z212" s="80"/>
      <c r="AA212" s="80"/>
      <c r="AB212" s="80"/>
      <c r="AC212" s="80"/>
      <c r="AD212" s="80"/>
    </row>
    <row r="213" spans="1:30" s="62" customFormat="1" ht="57">
      <c r="A213" s="74" t="s">
        <v>339</v>
      </c>
      <c r="B213" s="75" t="s">
        <v>558</v>
      </c>
      <c r="C213" s="60" t="s">
        <v>22</v>
      </c>
      <c r="D213" s="76">
        <v>5</v>
      </c>
      <c r="E213" s="82"/>
      <c r="F213" s="81" t="str" cm="1">
        <f t="array" ref="F213">numtext(E213)</f>
        <v>CERO PESOS 00/100 M.N.</v>
      </c>
      <c r="G213" s="77">
        <f t="shared" si="22"/>
        <v>0</v>
      </c>
      <c r="H213" s="78"/>
      <c r="I213" s="79"/>
      <c r="J213" s="79"/>
      <c r="S213" s="80"/>
      <c r="T213" s="80"/>
      <c r="U213" s="80"/>
      <c r="V213" s="80"/>
      <c r="W213" s="80"/>
      <c r="X213" s="80"/>
      <c r="Y213" s="80"/>
      <c r="Z213" s="80"/>
      <c r="AA213" s="80"/>
      <c r="AB213" s="80"/>
      <c r="AC213" s="80"/>
      <c r="AD213" s="80"/>
    </row>
    <row r="214" spans="1:30" s="62" customFormat="1" ht="57">
      <c r="A214" s="74" t="s">
        <v>340</v>
      </c>
      <c r="B214" s="75" t="s">
        <v>559</v>
      </c>
      <c r="C214" s="60" t="s">
        <v>25</v>
      </c>
      <c r="D214" s="76">
        <v>5</v>
      </c>
      <c r="E214" s="82"/>
      <c r="F214" s="81" t="str" cm="1">
        <f t="array" ref="F214">numtext(E214)</f>
        <v>CERO PESOS 00/100 M.N.</v>
      </c>
      <c r="G214" s="77">
        <f t="shared" si="22"/>
        <v>0</v>
      </c>
      <c r="H214" s="78"/>
      <c r="I214" s="79"/>
      <c r="J214" s="79"/>
      <c r="S214" s="80"/>
      <c r="T214" s="80"/>
      <c r="U214" s="80"/>
      <c r="V214" s="80"/>
      <c r="W214" s="80"/>
      <c r="X214" s="80"/>
      <c r="Y214" s="80"/>
      <c r="Z214" s="80"/>
      <c r="AA214" s="80"/>
      <c r="AB214" s="80"/>
      <c r="AC214" s="80"/>
      <c r="AD214" s="80"/>
    </row>
    <row r="215" spans="1:30" s="62" customFormat="1" ht="42.75">
      <c r="A215" s="74" t="s">
        <v>341</v>
      </c>
      <c r="B215" s="75" t="s">
        <v>560</v>
      </c>
      <c r="C215" s="60" t="s">
        <v>25</v>
      </c>
      <c r="D215" s="76">
        <v>1</v>
      </c>
      <c r="E215" s="82"/>
      <c r="F215" s="81" t="str" cm="1">
        <f t="array" ref="F215">numtext(E215)</f>
        <v>CERO PESOS 00/100 M.N.</v>
      </c>
      <c r="G215" s="77">
        <f t="shared" si="22"/>
        <v>0</v>
      </c>
      <c r="H215" s="78"/>
      <c r="I215" s="79"/>
      <c r="J215" s="79"/>
      <c r="S215" s="80"/>
      <c r="T215" s="80"/>
      <c r="U215" s="80"/>
      <c r="V215" s="80"/>
      <c r="W215" s="80"/>
      <c r="X215" s="80"/>
      <c r="Y215" s="80"/>
      <c r="Z215" s="80"/>
      <c r="AA215" s="80"/>
      <c r="AB215" s="80"/>
      <c r="AC215" s="80"/>
      <c r="AD215" s="80"/>
    </row>
    <row r="216" spans="1:30" s="62" customFormat="1" ht="57">
      <c r="A216" s="74" t="s">
        <v>342</v>
      </c>
      <c r="B216" s="75" t="s">
        <v>561</v>
      </c>
      <c r="C216" s="60" t="s">
        <v>25</v>
      </c>
      <c r="D216" s="76">
        <v>5</v>
      </c>
      <c r="E216" s="82"/>
      <c r="F216" s="81" t="str" cm="1">
        <f t="array" ref="F216">numtext(E216)</f>
        <v>CERO PESOS 00/100 M.N.</v>
      </c>
      <c r="G216" s="77">
        <f t="shared" si="22"/>
        <v>0</v>
      </c>
      <c r="H216" s="78"/>
      <c r="I216" s="79"/>
      <c r="J216" s="79"/>
      <c r="S216" s="80"/>
      <c r="T216" s="80"/>
      <c r="U216" s="80"/>
      <c r="V216" s="80"/>
      <c r="W216" s="80"/>
      <c r="X216" s="80"/>
      <c r="Y216" s="80"/>
      <c r="Z216" s="80"/>
      <c r="AA216" s="80"/>
      <c r="AB216" s="80"/>
      <c r="AC216" s="80"/>
      <c r="AD216" s="80"/>
    </row>
    <row r="217" spans="1:30" s="62" customFormat="1" ht="57">
      <c r="A217" s="74" t="s">
        <v>343</v>
      </c>
      <c r="B217" s="75" t="s">
        <v>562</v>
      </c>
      <c r="C217" s="60" t="s">
        <v>25</v>
      </c>
      <c r="D217" s="76">
        <v>5</v>
      </c>
      <c r="E217" s="82"/>
      <c r="F217" s="81" t="str" cm="1">
        <f t="array" ref="F217">numtext(E217)</f>
        <v>CERO PESOS 00/100 M.N.</v>
      </c>
      <c r="G217" s="77">
        <f t="shared" si="22"/>
        <v>0</v>
      </c>
      <c r="H217" s="78"/>
      <c r="I217" s="79"/>
      <c r="J217" s="79"/>
      <c r="S217" s="80"/>
      <c r="T217" s="80"/>
      <c r="U217" s="80"/>
      <c r="V217" s="80"/>
      <c r="W217" s="80"/>
      <c r="X217" s="80"/>
      <c r="Y217" s="80"/>
      <c r="Z217" s="80"/>
      <c r="AA217" s="80"/>
      <c r="AB217" s="80"/>
      <c r="AC217" s="80"/>
      <c r="AD217" s="80"/>
    </row>
    <row r="218" spans="1:30" s="62" customFormat="1" ht="42.75">
      <c r="A218" s="74" t="s">
        <v>344</v>
      </c>
      <c r="B218" s="75" t="s">
        <v>563</v>
      </c>
      <c r="C218" s="60" t="s">
        <v>25</v>
      </c>
      <c r="D218" s="76">
        <v>5</v>
      </c>
      <c r="E218" s="82"/>
      <c r="F218" s="81" t="str" cm="1">
        <f t="array" ref="F218">numtext(E218)</f>
        <v>CERO PESOS 00/100 M.N.</v>
      </c>
      <c r="G218" s="77">
        <f t="shared" si="22"/>
        <v>0</v>
      </c>
      <c r="H218" s="78"/>
      <c r="I218" s="79"/>
      <c r="J218" s="79"/>
      <c r="S218" s="80"/>
      <c r="T218" s="80"/>
      <c r="U218" s="80"/>
      <c r="V218" s="80"/>
      <c r="W218" s="80"/>
      <c r="X218" s="80"/>
      <c r="Y218" s="80"/>
      <c r="Z218" s="80"/>
      <c r="AA218" s="80"/>
      <c r="AB218" s="80"/>
      <c r="AC218" s="80"/>
      <c r="AD218" s="80"/>
    </row>
    <row r="219" spans="1:30" s="62" customFormat="1" ht="85.5">
      <c r="A219" s="74" t="s">
        <v>345</v>
      </c>
      <c r="B219" s="75" t="s">
        <v>564</v>
      </c>
      <c r="C219" s="60" t="s">
        <v>25</v>
      </c>
      <c r="D219" s="76">
        <v>3</v>
      </c>
      <c r="E219" s="82"/>
      <c r="F219" s="81" t="str" cm="1">
        <f t="array" ref="F219">numtext(E219)</f>
        <v>CERO PESOS 00/100 M.N.</v>
      </c>
      <c r="G219" s="77">
        <f t="shared" si="22"/>
        <v>0</v>
      </c>
      <c r="H219" s="78"/>
      <c r="I219" s="79"/>
      <c r="J219" s="79"/>
      <c r="S219" s="80"/>
      <c r="T219" s="80"/>
      <c r="U219" s="80"/>
      <c r="V219" s="80"/>
      <c r="W219" s="80"/>
      <c r="X219" s="80"/>
      <c r="Y219" s="80"/>
      <c r="Z219" s="80"/>
      <c r="AA219" s="80"/>
      <c r="AB219" s="80"/>
      <c r="AC219" s="80"/>
      <c r="AD219" s="80"/>
    </row>
    <row r="220" spans="1:30" s="62" customFormat="1" ht="71.25">
      <c r="A220" s="74" t="s">
        <v>346</v>
      </c>
      <c r="B220" s="75" t="s">
        <v>565</v>
      </c>
      <c r="C220" s="60" t="s">
        <v>25</v>
      </c>
      <c r="D220" s="76">
        <v>3</v>
      </c>
      <c r="E220" s="82"/>
      <c r="F220" s="81" t="str" cm="1">
        <f t="array" ref="F220">numtext(E220)</f>
        <v>CERO PESOS 00/100 M.N.</v>
      </c>
      <c r="G220" s="77">
        <f t="shared" si="22"/>
        <v>0</v>
      </c>
      <c r="H220" s="78"/>
      <c r="I220" s="79"/>
      <c r="J220" s="79"/>
      <c r="S220" s="80"/>
      <c r="T220" s="80"/>
      <c r="U220" s="80"/>
      <c r="V220" s="80"/>
      <c r="W220" s="80"/>
      <c r="X220" s="80"/>
      <c r="Y220" s="80"/>
      <c r="Z220" s="80"/>
      <c r="AA220" s="80"/>
      <c r="AB220" s="80"/>
      <c r="AC220" s="80"/>
      <c r="AD220" s="80"/>
    </row>
    <row r="221" spans="1:30" s="62" customFormat="1" ht="57">
      <c r="A221" s="74" t="s">
        <v>347</v>
      </c>
      <c r="B221" s="75" t="s">
        <v>566</v>
      </c>
      <c r="C221" s="60" t="s">
        <v>25</v>
      </c>
      <c r="D221" s="76">
        <v>3</v>
      </c>
      <c r="E221" s="82"/>
      <c r="F221" s="81" t="str" cm="1">
        <f t="array" ref="F221">numtext(E221)</f>
        <v>CERO PESOS 00/100 M.N.</v>
      </c>
      <c r="G221" s="77">
        <f t="shared" si="22"/>
        <v>0</v>
      </c>
      <c r="H221" s="78"/>
      <c r="I221" s="79"/>
      <c r="J221" s="79"/>
      <c r="S221" s="80"/>
      <c r="T221" s="80"/>
      <c r="U221" s="80"/>
      <c r="V221" s="80"/>
      <c r="W221" s="80"/>
      <c r="X221" s="80"/>
      <c r="Y221" s="80"/>
      <c r="Z221" s="80"/>
      <c r="AA221" s="80"/>
      <c r="AB221" s="80"/>
      <c r="AC221" s="80"/>
      <c r="AD221" s="80"/>
    </row>
    <row r="222" spans="1:30" s="62" customFormat="1" ht="57">
      <c r="A222" s="74" t="s">
        <v>348</v>
      </c>
      <c r="B222" s="75" t="s">
        <v>567</v>
      </c>
      <c r="C222" s="60" t="s">
        <v>25</v>
      </c>
      <c r="D222" s="76">
        <v>3</v>
      </c>
      <c r="E222" s="82"/>
      <c r="F222" s="81" t="str" cm="1">
        <f t="array" ref="F222">numtext(E222)</f>
        <v>CERO PESOS 00/100 M.N.</v>
      </c>
      <c r="G222" s="77">
        <f t="shared" si="22"/>
        <v>0</v>
      </c>
      <c r="H222" s="78"/>
      <c r="I222" s="79"/>
      <c r="J222" s="79"/>
      <c r="S222" s="80"/>
      <c r="T222" s="80"/>
      <c r="U222" s="80"/>
      <c r="V222" s="80"/>
      <c r="W222" s="80"/>
      <c r="X222" s="80"/>
      <c r="Y222" s="80"/>
      <c r="Z222" s="80"/>
      <c r="AA222" s="80"/>
      <c r="AB222" s="80"/>
      <c r="AC222" s="80"/>
      <c r="AD222" s="80"/>
    </row>
    <row r="223" spans="1:30" s="62" customFormat="1" ht="57">
      <c r="A223" s="74" t="s">
        <v>349</v>
      </c>
      <c r="B223" s="75" t="s">
        <v>568</v>
      </c>
      <c r="C223" s="60" t="s">
        <v>25</v>
      </c>
      <c r="D223" s="76">
        <v>3</v>
      </c>
      <c r="E223" s="82"/>
      <c r="F223" s="81" t="str" cm="1">
        <f t="array" ref="F223">numtext(E223)</f>
        <v>CERO PESOS 00/100 M.N.</v>
      </c>
      <c r="G223" s="77">
        <f t="shared" si="22"/>
        <v>0</v>
      </c>
      <c r="H223" s="78"/>
      <c r="I223" s="79"/>
      <c r="J223" s="79"/>
      <c r="S223" s="80"/>
      <c r="T223" s="80"/>
      <c r="U223" s="80"/>
      <c r="V223" s="80"/>
      <c r="W223" s="80"/>
      <c r="X223" s="80"/>
      <c r="Y223" s="80"/>
      <c r="Z223" s="80"/>
      <c r="AA223" s="80"/>
      <c r="AB223" s="80"/>
      <c r="AC223" s="80"/>
      <c r="AD223" s="80"/>
    </row>
    <row r="224" spans="1:30" s="62" customFormat="1" ht="42.75">
      <c r="A224" s="74" t="s">
        <v>350</v>
      </c>
      <c r="B224" s="75" t="s">
        <v>569</v>
      </c>
      <c r="C224" s="60" t="s">
        <v>25</v>
      </c>
      <c r="D224" s="76">
        <v>3</v>
      </c>
      <c r="E224" s="82"/>
      <c r="F224" s="81" t="str" cm="1">
        <f t="array" ref="F224">numtext(E224)</f>
        <v>CERO PESOS 00/100 M.N.</v>
      </c>
      <c r="G224" s="77">
        <f t="shared" si="22"/>
        <v>0</v>
      </c>
      <c r="H224" s="78"/>
      <c r="I224" s="79"/>
      <c r="J224" s="79"/>
      <c r="S224" s="80"/>
      <c r="T224" s="80"/>
      <c r="U224" s="80"/>
      <c r="V224" s="80"/>
      <c r="W224" s="80"/>
      <c r="X224" s="80"/>
      <c r="Y224" s="80"/>
      <c r="Z224" s="80"/>
      <c r="AA224" s="80"/>
      <c r="AB224" s="80"/>
      <c r="AC224" s="80"/>
      <c r="AD224" s="80"/>
    </row>
    <row r="225" spans="1:30" s="62" customFormat="1" ht="42.75">
      <c r="A225" s="74" t="s">
        <v>351</v>
      </c>
      <c r="B225" s="75" t="s">
        <v>570</v>
      </c>
      <c r="C225" s="60" t="s">
        <v>25</v>
      </c>
      <c r="D225" s="76">
        <v>16</v>
      </c>
      <c r="E225" s="82"/>
      <c r="F225" s="81" t="str" cm="1">
        <f t="array" ref="F225">numtext(E225)</f>
        <v>CERO PESOS 00/100 M.N.</v>
      </c>
      <c r="G225" s="77">
        <f t="shared" si="22"/>
        <v>0</v>
      </c>
      <c r="H225" s="78"/>
      <c r="I225" s="79"/>
      <c r="J225" s="79"/>
      <c r="S225" s="80"/>
      <c r="T225" s="80"/>
      <c r="U225" s="80"/>
      <c r="V225" s="80"/>
      <c r="W225" s="80"/>
      <c r="X225" s="80"/>
      <c r="Y225" s="80"/>
      <c r="Z225" s="80"/>
      <c r="AA225" s="80"/>
      <c r="AB225" s="80"/>
      <c r="AC225" s="80"/>
      <c r="AD225" s="80"/>
    </row>
    <row r="226" spans="1:30" s="62" customFormat="1" ht="42.75">
      <c r="A226" s="74" t="s">
        <v>352</v>
      </c>
      <c r="B226" s="75" t="s">
        <v>571</v>
      </c>
      <c r="C226" s="60" t="s">
        <v>25</v>
      </c>
      <c r="D226" s="76">
        <v>8</v>
      </c>
      <c r="E226" s="82"/>
      <c r="F226" s="81" t="str" cm="1">
        <f t="array" ref="F226">numtext(E226)</f>
        <v>CERO PESOS 00/100 M.N.</v>
      </c>
      <c r="G226" s="77">
        <f t="shared" si="22"/>
        <v>0</v>
      </c>
      <c r="H226" s="78"/>
      <c r="I226" s="79"/>
      <c r="J226" s="79"/>
      <c r="S226" s="80"/>
      <c r="T226" s="80"/>
      <c r="U226" s="80"/>
      <c r="V226" s="80"/>
      <c r="W226" s="80"/>
      <c r="X226" s="80"/>
      <c r="Y226" s="80"/>
      <c r="Z226" s="80"/>
      <c r="AA226" s="80"/>
      <c r="AB226" s="80"/>
      <c r="AC226" s="80"/>
      <c r="AD226" s="80"/>
    </row>
    <row r="227" spans="1:30" s="62" customFormat="1" ht="42.75">
      <c r="A227" s="74" t="s">
        <v>353</v>
      </c>
      <c r="B227" s="75" t="s">
        <v>572</v>
      </c>
      <c r="C227" s="60" t="s">
        <v>573</v>
      </c>
      <c r="D227" s="76">
        <v>5</v>
      </c>
      <c r="E227" s="82"/>
      <c r="F227" s="81" t="str" cm="1">
        <f t="array" ref="F227">numtext(E227)</f>
        <v>CERO PESOS 00/100 M.N.</v>
      </c>
      <c r="G227" s="77">
        <f t="shared" si="22"/>
        <v>0</v>
      </c>
      <c r="H227" s="78"/>
      <c r="I227" s="79"/>
      <c r="J227" s="79"/>
      <c r="S227" s="80"/>
      <c r="T227" s="80"/>
      <c r="U227" s="80"/>
      <c r="V227" s="80"/>
      <c r="W227" s="80"/>
      <c r="X227" s="80"/>
      <c r="Y227" s="80"/>
      <c r="Z227" s="80"/>
      <c r="AA227" s="80"/>
      <c r="AB227" s="80"/>
      <c r="AC227" s="80"/>
      <c r="AD227" s="80"/>
    </row>
    <row r="228" spans="1:30" s="62" customFormat="1" ht="57">
      <c r="A228" s="74" t="s">
        <v>354</v>
      </c>
      <c r="B228" s="75" t="s">
        <v>574</v>
      </c>
      <c r="C228" s="60" t="s">
        <v>25</v>
      </c>
      <c r="D228" s="76">
        <v>8</v>
      </c>
      <c r="E228" s="82"/>
      <c r="F228" s="81" t="str" cm="1">
        <f t="array" ref="F228">numtext(E228)</f>
        <v>CERO PESOS 00/100 M.N.</v>
      </c>
      <c r="G228" s="77">
        <f t="shared" si="22"/>
        <v>0</v>
      </c>
      <c r="H228" s="78"/>
      <c r="I228" s="79"/>
      <c r="J228" s="79"/>
      <c r="S228" s="80"/>
      <c r="T228" s="80"/>
      <c r="U228" s="80"/>
      <c r="V228" s="80"/>
      <c r="W228" s="80"/>
      <c r="X228" s="80"/>
      <c r="Y228" s="80"/>
      <c r="Z228" s="80"/>
      <c r="AA228" s="80"/>
      <c r="AB228" s="80"/>
      <c r="AC228" s="80"/>
      <c r="AD228" s="80"/>
    </row>
    <row r="229" spans="1:30" s="62" customFormat="1" ht="57">
      <c r="A229" s="74" t="s">
        <v>355</v>
      </c>
      <c r="B229" s="75" t="s">
        <v>575</v>
      </c>
      <c r="C229" s="60" t="s">
        <v>25</v>
      </c>
      <c r="D229" s="76">
        <v>16</v>
      </c>
      <c r="E229" s="82"/>
      <c r="F229" s="81" t="str" cm="1">
        <f t="array" ref="F229">numtext(E229)</f>
        <v>CERO PESOS 00/100 M.N.</v>
      </c>
      <c r="G229" s="77">
        <f t="shared" si="22"/>
        <v>0</v>
      </c>
      <c r="H229" s="78"/>
      <c r="I229" s="79"/>
      <c r="J229" s="79"/>
      <c r="S229" s="80"/>
      <c r="T229" s="80"/>
      <c r="U229" s="80"/>
      <c r="V229" s="80"/>
      <c r="W229" s="80"/>
      <c r="X229" s="80"/>
      <c r="Y229" s="80"/>
      <c r="Z229" s="80"/>
      <c r="AA229" s="80"/>
      <c r="AB229" s="80"/>
      <c r="AC229" s="80"/>
      <c r="AD229" s="80"/>
    </row>
    <row r="230" spans="1:30" s="62" customFormat="1" ht="57">
      <c r="A230" s="74" t="s">
        <v>356</v>
      </c>
      <c r="B230" s="75" t="s">
        <v>576</v>
      </c>
      <c r="C230" s="60" t="s">
        <v>25</v>
      </c>
      <c r="D230" s="76">
        <v>3</v>
      </c>
      <c r="E230" s="82"/>
      <c r="F230" s="81" t="str" cm="1">
        <f t="array" ref="F230">numtext(E230)</f>
        <v>CERO PESOS 00/100 M.N.</v>
      </c>
      <c r="G230" s="77">
        <f t="shared" si="22"/>
        <v>0</v>
      </c>
      <c r="H230" s="78"/>
      <c r="I230" s="79"/>
      <c r="J230" s="79"/>
      <c r="S230" s="80"/>
      <c r="T230" s="80"/>
      <c r="U230" s="80"/>
      <c r="V230" s="80"/>
      <c r="W230" s="80"/>
      <c r="X230" s="80"/>
      <c r="Y230" s="80"/>
      <c r="Z230" s="80"/>
      <c r="AA230" s="80"/>
      <c r="AB230" s="80"/>
      <c r="AC230" s="80"/>
      <c r="AD230" s="80"/>
    </row>
    <row r="231" spans="1:30" s="62" customFormat="1" ht="71.25">
      <c r="A231" s="74" t="s">
        <v>357</v>
      </c>
      <c r="B231" s="75" t="s">
        <v>577</v>
      </c>
      <c r="C231" s="60" t="s">
        <v>22</v>
      </c>
      <c r="D231" s="76">
        <v>13</v>
      </c>
      <c r="E231" s="82"/>
      <c r="F231" s="81" t="str" cm="1">
        <f t="array" ref="F231">numtext(E231)</f>
        <v>CERO PESOS 00/100 M.N.</v>
      </c>
      <c r="G231" s="77">
        <f t="shared" si="22"/>
        <v>0</v>
      </c>
      <c r="H231" s="78"/>
      <c r="I231" s="79"/>
      <c r="J231" s="79"/>
      <c r="S231" s="80"/>
      <c r="T231" s="80"/>
      <c r="U231" s="80"/>
      <c r="V231" s="80"/>
      <c r="W231" s="80"/>
      <c r="X231" s="80"/>
      <c r="Y231" s="80"/>
      <c r="Z231" s="80"/>
      <c r="AA231" s="80"/>
      <c r="AB231" s="80"/>
      <c r="AC231" s="80"/>
      <c r="AD231" s="80"/>
    </row>
    <row r="232" spans="1:30" s="62" customFormat="1" ht="128.25">
      <c r="A232" s="74" t="s">
        <v>358</v>
      </c>
      <c r="B232" s="75" t="s">
        <v>578</v>
      </c>
      <c r="C232" s="60" t="s">
        <v>25</v>
      </c>
      <c r="D232" s="76">
        <v>3</v>
      </c>
      <c r="E232" s="82"/>
      <c r="F232" s="81" t="str" cm="1">
        <f t="array" ref="F232">numtext(E232)</f>
        <v>CERO PESOS 00/100 M.N.</v>
      </c>
      <c r="G232" s="77">
        <f t="shared" si="22"/>
        <v>0</v>
      </c>
      <c r="H232" s="78"/>
      <c r="I232" s="79"/>
      <c r="J232" s="79"/>
      <c r="S232" s="80"/>
      <c r="T232" s="80"/>
      <c r="U232" s="80"/>
      <c r="V232" s="80"/>
      <c r="W232" s="80"/>
      <c r="X232" s="80"/>
      <c r="Y232" s="80"/>
      <c r="Z232" s="80"/>
      <c r="AA232" s="80"/>
      <c r="AB232" s="80"/>
      <c r="AC232" s="80"/>
      <c r="AD232" s="80"/>
    </row>
    <row r="233" spans="1:30" s="62" customFormat="1" ht="114">
      <c r="A233" s="74" t="s">
        <v>359</v>
      </c>
      <c r="B233" s="75" t="s">
        <v>579</v>
      </c>
      <c r="C233" s="60" t="s">
        <v>25</v>
      </c>
      <c r="D233" s="76">
        <v>1</v>
      </c>
      <c r="E233" s="82"/>
      <c r="F233" s="81" t="str" cm="1">
        <f t="array" ref="F233">numtext(E233)</f>
        <v>CERO PESOS 00/100 M.N.</v>
      </c>
      <c r="G233" s="77">
        <f t="shared" si="22"/>
        <v>0</v>
      </c>
      <c r="H233" s="78"/>
      <c r="I233" s="79"/>
      <c r="J233" s="79"/>
      <c r="S233" s="80"/>
      <c r="T233" s="80"/>
      <c r="U233" s="80"/>
      <c r="V233" s="80"/>
      <c r="W233" s="80"/>
      <c r="X233" s="80"/>
      <c r="Y233" s="80"/>
      <c r="Z233" s="80"/>
      <c r="AA233" s="80"/>
      <c r="AB233" s="80"/>
      <c r="AC233" s="80"/>
      <c r="AD233" s="80"/>
    </row>
    <row r="234" spans="1:30" s="62" customFormat="1" ht="114">
      <c r="A234" s="74" t="s">
        <v>360</v>
      </c>
      <c r="B234" s="75" t="s">
        <v>580</v>
      </c>
      <c r="C234" s="60" t="s">
        <v>25</v>
      </c>
      <c r="D234" s="76">
        <v>1</v>
      </c>
      <c r="E234" s="82"/>
      <c r="F234" s="81" t="str" cm="1">
        <f t="array" ref="F234">numtext(E234)</f>
        <v>CERO PESOS 00/100 M.N.</v>
      </c>
      <c r="G234" s="77">
        <f t="shared" si="22"/>
        <v>0</v>
      </c>
      <c r="H234" s="78"/>
      <c r="I234" s="79"/>
      <c r="J234" s="79"/>
      <c r="S234" s="80"/>
      <c r="T234" s="80"/>
      <c r="U234" s="80"/>
      <c r="V234" s="80"/>
      <c r="W234" s="80"/>
      <c r="X234" s="80"/>
      <c r="Y234" s="80"/>
      <c r="Z234" s="80"/>
      <c r="AA234" s="80"/>
      <c r="AB234" s="80"/>
      <c r="AC234" s="80"/>
      <c r="AD234" s="80"/>
    </row>
    <row r="235" spans="1:30" s="62" customFormat="1" ht="57">
      <c r="A235" s="74" t="s">
        <v>361</v>
      </c>
      <c r="B235" s="75" t="s">
        <v>581</v>
      </c>
      <c r="C235" s="60" t="s">
        <v>25</v>
      </c>
      <c r="D235" s="76">
        <v>1</v>
      </c>
      <c r="E235" s="82"/>
      <c r="F235" s="81" t="str" cm="1">
        <f t="array" ref="F235">numtext(E235)</f>
        <v>CERO PESOS 00/100 M.N.</v>
      </c>
      <c r="G235" s="77">
        <f t="shared" si="22"/>
        <v>0</v>
      </c>
      <c r="H235" s="78"/>
      <c r="I235" s="79"/>
      <c r="J235" s="79"/>
      <c r="S235" s="80"/>
      <c r="T235" s="80"/>
      <c r="U235" s="80"/>
      <c r="V235" s="80"/>
      <c r="W235" s="80"/>
      <c r="X235" s="80"/>
      <c r="Y235" s="80"/>
      <c r="Z235" s="80"/>
      <c r="AA235" s="80"/>
      <c r="AB235" s="80"/>
      <c r="AC235" s="80"/>
      <c r="AD235" s="80"/>
    </row>
    <row r="236" spans="1:7" s="13" customFormat="1" ht="15">
      <c r="A236" s="58" t="s">
        <v>39</v>
      </c>
      <c r="B236" s="59" t="s">
        <v>582</v>
      </c>
      <c r="C236" s="60"/>
      <c r="D236" s="51"/>
      <c r="E236" s="83"/>
      <c r="F236" s="81"/>
      <c r="G236" s="64">
        <f>SUM(G237:G244)</f>
        <v>0</v>
      </c>
    </row>
    <row r="237" spans="1:30" s="62" customFormat="1" ht="99.75">
      <c r="A237" s="74" t="s">
        <v>362</v>
      </c>
      <c r="B237" s="75" t="s">
        <v>583</v>
      </c>
      <c r="C237" s="60" t="s">
        <v>25</v>
      </c>
      <c r="D237" s="76">
        <v>5</v>
      </c>
      <c r="E237" s="82"/>
      <c r="F237" s="81" t="str" cm="1">
        <f t="array" ref="F237">numtext(E237)</f>
        <v>CERO PESOS 00/100 M.N.</v>
      </c>
      <c r="G237" s="77">
        <f t="shared" si="23" ref="G237:G241">ROUND(D237*E237,2)</f>
        <v>0</v>
      </c>
      <c r="H237" s="78"/>
      <c r="I237" s="79"/>
      <c r="J237" s="79"/>
      <c r="S237" s="80"/>
      <c r="T237" s="80"/>
      <c r="U237" s="80"/>
      <c r="V237" s="80"/>
      <c r="W237" s="80"/>
      <c r="X237" s="80"/>
      <c r="Y237" s="80"/>
      <c r="Z237" s="80"/>
      <c r="AA237" s="80"/>
      <c r="AB237" s="80"/>
      <c r="AC237" s="80"/>
      <c r="AD237" s="80"/>
    </row>
    <row r="238" spans="1:30" s="62" customFormat="1" ht="99.75">
      <c r="A238" s="74" t="s">
        <v>363</v>
      </c>
      <c r="B238" s="75" t="s">
        <v>584</v>
      </c>
      <c r="C238" s="60" t="s">
        <v>25</v>
      </c>
      <c r="D238" s="76">
        <v>2</v>
      </c>
      <c r="E238" s="82"/>
      <c r="F238" s="81" t="str" cm="1">
        <f t="array" ref="F238">numtext(E238)</f>
        <v>CERO PESOS 00/100 M.N.</v>
      </c>
      <c r="G238" s="77">
        <f t="shared" si="23"/>
        <v>0</v>
      </c>
      <c r="H238" s="78"/>
      <c r="I238" s="79"/>
      <c r="J238" s="79"/>
      <c r="S238" s="80"/>
      <c r="T238" s="80"/>
      <c r="U238" s="80"/>
      <c r="V238" s="80"/>
      <c r="W238" s="80"/>
      <c r="X238" s="80"/>
      <c r="Y238" s="80"/>
      <c r="Z238" s="80"/>
      <c r="AA238" s="80"/>
      <c r="AB238" s="80"/>
      <c r="AC238" s="80"/>
      <c r="AD238" s="80"/>
    </row>
    <row r="239" spans="1:30" s="62" customFormat="1" ht="128.25">
      <c r="A239" s="74" t="s">
        <v>364</v>
      </c>
      <c r="B239" s="75" t="s">
        <v>585</v>
      </c>
      <c r="C239" s="60" t="s">
        <v>25</v>
      </c>
      <c r="D239" s="76">
        <v>1</v>
      </c>
      <c r="E239" s="82"/>
      <c r="F239" s="81" t="str" cm="1">
        <f t="array" ref="F239">numtext(E239)</f>
        <v>CERO PESOS 00/100 M.N.</v>
      </c>
      <c r="G239" s="77">
        <f t="shared" si="23"/>
        <v>0</v>
      </c>
      <c r="H239" s="78"/>
      <c r="I239" s="79"/>
      <c r="J239" s="79"/>
      <c r="S239" s="80"/>
      <c r="T239" s="80"/>
      <c r="U239" s="80"/>
      <c r="V239" s="80"/>
      <c r="W239" s="80"/>
      <c r="X239" s="80"/>
      <c r="Y239" s="80"/>
      <c r="Z239" s="80"/>
      <c r="AA239" s="80"/>
      <c r="AB239" s="80"/>
      <c r="AC239" s="80"/>
      <c r="AD239" s="80"/>
    </row>
    <row r="240" spans="1:30" s="62" customFormat="1" ht="42.75">
      <c r="A240" s="74" t="s">
        <v>365</v>
      </c>
      <c r="B240" s="75" t="s">
        <v>586</v>
      </c>
      <c r="C240" s="60" t="s">
        <v>25</v>
      </c>
      <c r="D240" s="76">
        <v>4</v>
      </c>
      <c r="E240" s="82"/>
      <c r="F240" s="81" t="str" cm="1">
        <f t="array" ref="F240">numtext(E240)</f>
        <v>CERO PESOS 00/100 M.N.</v>
      </c>
      <c r="G240" s="77">
        <f t="shared" si="23"/>
        <v>0</v>
      </c>
      <c r="H240" s="78"/>
      <c r="I240" s="79"/>
      <c r="J240" s="79"/>
      <c r="S240" s="80"/>
      <c r="T240" s="80"/>
      <c r="U240" s="80"/>
      <c r="V240" s="80"/>
      <c r="W240" s="80"/>
      <c r="X240" s="80"/>
      <c r="Y240" s="80"/>
      <c r="Z240" s="80"/>
      <c r="AA240" s="80"/>
      <c r="AB240" s="80"/>
      <c r="AC240" s="80"/>
      <c r="AD240" s="80"/>
    </row>
    <row r="241" spans="1:30" s="62" customFormat="1" ht="42.75">
      <c r="A241" s="74" t="s">
        <v>366</v>
      </c>
      <c r="B241" s="75" t="s">
        <v>587</v>
      </c>
      <c r="C241" s="60" t="s">
        <v>25</v>
      </c>
      <c r="D241" s="76">
        <v>5</v>
      </c>
      <c r="E241" s="82"/>
      <c r="F241" s="81" t="str" cm="1">
        <f t="array" ref="F241">numtext(E241)</f>
        <v>CERO PESOS 00/100 M.N.</v>
      </c>
      <c r="G241" s="77">
        <f t="shared" si="23"/>
        <v>0</v>
      </c>
      <c r="H241" s="78"/>
      <c r="I241" s="79"/>
      <c r="J241" s="79"/>
      <c r="S241" s="80"/>
      <c r="T241" s="80"/>
      <c r="U241" s="80"/>
      <c r="V241" s="80"/>
      <c r="W241" s="80"/>
      <c r="X241" s="80"/>
      <c r="Y241" s="80"/>
      <c r="Z241" s="80"/>
      <c r="AA241" s="80"/>
      <c r="AB241" s="80"/>
      <c r="AC241" s="80"/>
      <c r="AD241" s="80"/>
    </row>
    <row r="242" spans="1:30" s="62" customFormat="1" ht="71.25">
      <c r="A242" s="74" t="s">
        <v>367</v>
      </c>
      <c r="B242" s="75" t="s">
        <v>588</v>
      </c>
      <c r="C242" s="60" t="s">
        <v>25</v>
      </c>
      <c r="D242" s="76">
        <v>7</v>
      </c>
      <c r="E242" s="82"/>
      <c r="F242" s="81" t="str" cm="1">
        <f t="array" ref="F242">numtext(E242)</f>
        <v>CERO PESOS 00/100 M.N.</v>
      </c>
      <c r="G242" s="77">
        <f>ROUND(D242*E242,2)</f>
        <v>0</v>
      </c>
      <c r="H242" s="78"/>
      <c r="I242" s="79"/>
      <c r="J242" s="79"/>
      <c r="S242" s="80"/>
      <c r="T242" s="80"/>
      <c r="U242" s="80"/>
      <c r="V242" s="80"/>
      <c r="W242" s="80"/>
      <c r="X242" s="80"/>
      <c r="Y242" s="80"/>
      <c r="Z242" s="80"/>
      <c r="AA242" s="80"/>
      <c r="AB242" s="80"/>
      <c r="AC242" s="80"/>
      <c r="AD242" s="80"/>
    </row>
    <row r="243" spans="1:30" s="62" customFormat="1" ht="128.25">
      <c r="A243" s="74" t="s">
        <v>368</v>
      </c>
      <c r="B243" s="75" t="s">
        <v>589</v>
      </c>
      <c r="C243" s="60" t="s">
        <v>25</v>
      </c>
      <c r="D243" s="76">
        <v>1</v>
      </c>
      <c r="E243" s="82"/>
      <c r="F243" s="81" t="str" cm="1">
        <f t="array" ref="F243">numtext(E243)</f>
        <v>CERO PESOS 00/100 M.N.</v>
      </c>
      <c r="G243" s="77">
        <f t="shared" si="24" ref="G243:G244">ROUND(D243*E243,2)</f>
        <v>0</v>
      </c>
      <c r="H243" s="78"/>
      <c r="I243" s="79"/>
      <c r="J243" s="79"/>
      <c r="S243" s="80"/>
      <c r="T243" s="80"/>
      <c r="U243" s="80"/>
      <c r="V243" s="80"/>
      <c r="W243" s="80"/>
      <c r="X243" s="80"/>
      <c r="Y243" s="80"/>
      <c r="Z243" s="80"/>
      <c r="AA243" s="80"/>
      <c r="AB243" s="80"/>
      <c r="AC243" s="80"/>
      <c r="AD243" s="80"/>
    </row>
    <row r="244" spans="1:30" s="62" customFormat="1" ht="156.75">
      <c r="A244" s="74" t="s">
        <v>369</v>
      </c>
      <c r="B244" s="75" t="s">
        <v>590</v>
      </c>
      <c r="C244" s="60" t="s">
        <v>25</v>
      </c>
      <c r="D244" s="76">
        <v>1</v>
      </c>
      <c r="E244" s="82"/>
      <c r="F244" s="81" t="str" cm="1">
        <f t="array" ref="F244">numtext(E244)</f>
        <v>CERO PESOS 00/100 M.N.</v>
      </c>
      <c r="G244" s="77">
        <f t="shared" si="24"/>
        <v>0</v>
      </c>
      <c r="H244" s="78"/>
      <c r="I244" s="79"/>
      <c r="J244" s="79"/>
      <c r="S244" s="80"/>
      <c r="T244" s="80"/>
      <c r="U244" s="80"/>
      <c r="V244" s="80"/>
      <c r="W244" s="80"/>
      <c r="X244" s="80"/>
      <c r="Y244" s="80"/>
      <c r="Z244" s="80"/>
      <c r="AA244" s="80"/>
      <c r="AB244" s="80"/>
      <c r="AC244" s="80"/>
      <c r="AD244" s="80"/>
    </row>
    <row r="245" spans="1:7" s="13" customFormat="1" ht="15">
      <c r="A245" s="58" t="s">
        <v>40</v>
      </c>
      <c r="B245" s="59" t="s">
        <v>591</v>
      </c>
      <c r="C245" s="60"/>
      <c r="D245" s="51"/>
      <c r="E245" s="83"/>
      <c r="F245" s="81"/>
      <c r="G245" s="64">
        <f>SUM(G246:G254)</f>
        <v>0</v>
      </c>
    </row>
    <row r="246" spans="1:30" s="62" customFormat="1" ht="142.5">
      <c r="A246" s="74" t="s">
        <v>370</v>
      </c>
      <c r="B246" s="75" t="s">
        <v>592</v>
      </c>
      <c r="C246" s="60" t="s">
        <v>22</v>
      </c>
      <c r="D246" s="76">
        <v>39.36</v>
      </c>
      <c r="E246" s="82"/>
      <c r="F246" s="81" t="str" cm="1">
        <f t="array" ref="F246">numtext(E246)</f>
        <v>CERO PESOS 00/100 M.N.</v>
      </c>
      <c r="G246" s="77">
        <f t="shared" si="25" ref="G246">ROUND(D246*E246,2)</f>
        <v>0</v>
      </c>
      <c r="H246" s="78"/>
      <c r="I246" s="79"/>
      <c r="J246" s="79"/>
      <c r="S246" s="80"/>
      <c r="T246" s="80"/>
      <c r="U246" s="80"/>
      <c r="V246" s="80"/>
      <c r="W246" s="80"/>
      <c r="X246" s="80"/>
      <c r="Y246" s="80"/>
      <c r="Z246" s="80"/>
      <c r="AA246" s="80"/>
      <c r="AB246" s="80"/>
      <c r="AC246" s="80"/>
      <c r="AD246" s="80"/>
    </row>
    <row r="247" spans="1:30" s="62" customFormat="1" ht="85.5">
      <c r="A247" s="74" t="s">
        <v>371</v>
      </c>
      <c r="B247" s="75" t="s">
        <v>593</v>
      </c>
      <c r="C247" s="60" t="s">
        <v>22</v>
      </c>
      <c r="D247" s="76">
        <v>33.36</v>
      </c>
      <c r="E247" s="82"/>
      <c r="F247" s="81" t="str" cm="1">
        <f t="array" ref="F247">numtext(E247)</f>
        <v>CERO PESOS 00/100 M.N.</v>
      </c>
      <c r="G247" s="77">
        <f>ROUND(D247*E247,2)</f>
        <v>0</v>
      </c>
      <c r="H247" s="78"/>
      <c r="I247" s="79"/>
      <c r="J247" s="79"/>
      <c r="S247" s="80"/>
      <c r="T247" s="80"/>
      <c r="U247" s="80"/>
      <c r="V247" s="80"/>
      <c r="W247" s="80"/>
      <c r="X247" s="80"/>
      <c r="Y247" s="80"/>
      <c r="Z247" s="80"/>
      <c r="AA247" s="80"/>
      <c r="AB247" s="80"/>
      <c r="AC247" s="80"/>
      <c r="AD247" s="80"/>
    </row>
    <row r="248" spans="1:30" s="62" customFormat="1" ht="85.5">
      <c r="A248" s="74" t="s">
        <v>372</v>
      </c>
      <c r="B248" s="75" t="s">
        <v>594</v>
      </c>
      <c r="C248" s="60" t="s">
        <v>22</v>
      </c>
      <c r="D248" s="76">
        <v>7.80</v>
      </c>
      <c r="E248" s="82"/>
      <c r="F248" s="81" t="str" cm="1">
        <f t="array" ref="F248">numtext(E248)</f>
        <v>CERO PESOS 00/100 M.N.</v>
      </c>
      <c r="G248" s="77">
        <f>ROUND(D248*E248,2)</f>
        <v>0</v>
      </c>
      <c r="H248" s="78"/>
      <c r="I248" s="79"/>
      <c r="J248" s="79"/>
      <c r="S248" s="80"/>
      <c r="T248" s="80"/>
      <c r="U248" s="80"/>
      <c r="V248" s="80"/>
      <c r="W248" s="80"/>
      <c r="X248" s="80"/>
      <c r="Y248" s="80"/>
      <c r="Z248" s="80"/>
      <c r="AA248" s="80"/>
      <c r="AB248" s="80"/>
      <c r="AC248" s="80"/>
      <c r="AD248" s="80"/>
    </row>
    <row r="249" spans="1:30" s="62" customFormat="1" ht="57">
      <c r="A249" s="74" t="s">
        <v>373</v>
      </c>
      <c r="B249" s="75" t="s">
        <v>595</v>
      </c>
      <c r="C249" s="60" t="s">
        <v>25</v>
      </c>
      <c r="D249" s="76">
        <v>2</v>
      </c>
      <c r="E249" s="82"/>
      <c r="F249" s="81" t="str" cm="1">
        <f t="array" ref="F249">numtext(E249)</f>
        <v>CERO PESOS 00/100 M.N.</v>
      </c>
      <c r="G249" s="77">
        <f t="shared" si="26" ref="G249:G254">ROUND(D249*E249,2)</f>
        <v>0</v>
      </c>
      <c r="H249" s="78"/>
      <c r="I249" s="79"/>
      <c r="J249" s="79"/>
      <c r="S249" s="80"/>
      <c r="T249" s="80"/>
      <c r="U249" s="80"/>
      <c r="V249" s="80"/>
      <c r="W249" s="80"/>
      <c r="X249" s="80"/>
      <c r="Y249" s="80"/>
      <c r="Z249" s="80"/>
      <c r="AA249" s="80"/>
      <c r="AB249" s="80"/>
      <c r="AC249" s="80"/>
      <c r="AD249" s="80"/>
    </row>
    <row r="250" spans="1:30" s="62" customFormat="1" ht="128.25">
      <c r="A250" s="74" t="s">
        <v>374</v>
      </c>
      <c r="B250" s="75" t="s">
        <v>596</v>
      </c>
      <c r="C250" s="60" t="s">
        <v>25</v>
      </c>
      <c r="D250" s="76">
        <v>1</v>
      </c>
      <c r="E250" s="82"/>
      <c r="F250" s="81" t="str" cm="1">
        <f t="array" ref="F250">numtext(E250)</f>
        <v>CERO PESOS 00/100 M.N.</v>
      </c>
      <c r="G250" s="77">
        <f t="shared" si="26"/>
        <v>0</v>
      </c>
      <c r="H250" s="78"/>
      <c r="I250" s="79"/>
      <c r="J250" s="79"/>
      <c r="S250" s="80"/>
      <c r="T250" s="80"/>
      <c r="U250" s="80"/>
      <c r="V250" s="80"/>
      <c r="W250" s="80"/>
      <c r="X250" s="80"/>
      <c r="Y250" s="80"/>
      <c r="Z250" s="80"/>
      <c r="AA250" s="80"/>
      <c r="AB250" s="80"/>
      <c r="AC250" s="80"/>
      <c r="AD250" s="80"/>
    </row>
    <row r="251" spans="1:30" s="62" customFormat="1" ht="128.25">
      <c r="A251" s="74" t="s">
        <v>375</v>
      </c>
      <c r="B251" s="75" t="s">
        <v>597</v>
      </c>
      <c r="C251" s="60" t="s">
        <v>25</v>
      </c>
      <c r="D251" s="76">
        <v>1</v>
      </c>
      <c r="E251" s="82"/>
      <c r="F251" s="81" t="str" cm="1">
        <f t="array" ref="F251">numtext(E251)</f>
        <v>CERO PESOS 00/100 M.N.</v>
      </c>
      <c r="G251" s="77">
        <f t="shared" si="26"/>
        <v>0</v>
      </c>
      <c r="H251" s="78"/>
      <c r="I251" s="79"/>
      <c r="J251" s="79"/>
      <c r="S251" s="80"/>
      <c r="T251" s="80"/>
      <c r="U251" s="80"/>
      <c r="V251" s="80"/>
      <c r="W251" s="80"/>
      <c r="X251" s="80"/>
      <c r="Y251" s="80"/>
      <c r="Z251" s="80"/>
      <c r="AA251" s="80"/>
      <c r="AB251" s="80"/>
      <c r="AC251" s="80"/>
      <c r="AD251" s="80"/>
    </row>
    <row r="252" spans="1:30" s="62" customFormat="1" ht="128.25">
      <c r="A252" s="74" t="s">
        <v>376</v>
      </c>
      <c r="B252" s="75" t="s">
        <v>598</v>
      </c>
      <c r="C252" s="60" t="s">
        <v>25</v>
      </c>
      <c r="D252" s="76">
        <v>1</v>
      </c>
      <c r="E252" s="82"/>
      <c r="F252" s="81" t="str" cm="1">
        <f t="array" ref="F252">numtext(E252)</f>
        <v>CERO PESOS 00/100 M.N.</v>
      </c>
      <c r="G252" s="77">
        <f t="shared" si="26"/>
        <v>0</v>
      </c>
      <c r="H252" s="78"/>
      <c r="I252" s="79"/>
      <c r="J252" s="79"/>
      <c r="S252" s="80"/>
      <c r="T252" s="80"/>
      <c r="U252" s="80"/>
      <c r="V252" s="80"/>
      <c r="W252" s="80"/>
      <c r="X252" s="80"/>
      <c r="Y252" s="80"/>
      <c r="Z252" s="80"/>
      <c r="AA252" s="80"/>
      <c r="AB252" s="80"/>
      <c r="AC252" s="80"/>
      <c r="AD252" s="80"/>
    </row>
    <row r="253" spans="1:30" s="62" customFormat="1" ht="128.25">
      <c r="A253" s="74" t="s">
        <v>377</v>
      </c>
      <c r="B253" s="75" t="s">
        <v>599</v>
      </c>
      <c r="C253" s="60" t="s">
        <v>25</v>
      </c>
      <c r="D253" s="76">
        <v>1</v>
      </c>
      <c r="E253" s="82"/>
      <c r="F253" s="81" t="str" cm="1">
        <f t="array" ref="F253">numtext(E253)</f>
        <v>CERO PESOS 00/100 M.N.</v>
      </c>
      <c r="G253" s="77">
        <f t="shared" si="26"/>
        <v>0</v>
      </c>
      <c r="H253" s="78"/>
      <c r="I253" s="79"/>
      <c r="J253" s="79"/>
      <c r="S253" s="80"/>
      <c r="T253" s="80"/>
      <c r="U253" s="80"/>
      <c r="V253" s="80"/>
      <c r="W253" s="80"/>
      <c r="X253" s="80"/>
      <c r="Y253" s="80"/>
      <c r="Z253" s="80"/>
      <c r="AA253" s="80"/>
      <c r="AB253" s="80"/>
      <c r="AC253" s="80"/>
      <c r="AD253" s="80"/>
    </row>
    <row r="254" spans="1:30" s="62" customFormat="1" ht="128.25">
      <c r="A254" s="74" t="s">
        <v>378</v>
      </c>
      <c r="B254" s="75" t="s">
        <v>600</v>
      </c>
      <c r="C254" s="60" t="s">
        <v>25</v>
      </c>
      <c r="D254" s="76">
        <v>1</v>
      </c>
      <c r="E254" s="82"/>
      <c r="F254" s="81" t="str" cm="1">
        <f t="array" ref="F254">numtext(E254)</f>
        <v>CERO PESOS 00/100 M.N.</v>
      </c>
      <c r="G254" s="77">
        <f t="shared" si="26"/>
        <v>0</v>
      </c>
      <c r="H254" s="78"/>
      <c r="I254" s="79"/>
      <c r="J254" s="79"/>
      <c r="S254" s="80"/>
      <c r="T254" s="80"/>
      <c r="U254" s="80"/>
      <c r="V254" s="80"/>
      <c r="W254" s="80"/>
      <c r="X254" s="80"/>
      <c r="Y254" s="80"/>
      <c r="Z254" s="80"/>
      <c r="AA254" s="80"/>
      <c r="AB254" s="80"/>
      <c r="AC254" s="80"/>
      <c r="AD254" s="80"/>
    </row>
    <row r="255" spans="1:7" s="13" customFormat="1" ht="15">
      <c r="A255" s="58" t="s">
        <v>41</v>
      </c>
      <c r="B255" s="59" t="s">
        <v>601</v>
      </c>
      <c r="C255" s="60"/>
      <c r="D255" s="51"/>
      <c r="E255" s="83"/>
      <c r="F255" s="81"/>
      <c r="G255" s="64">
        <f>SUM(G256:G256)</f>
        <v>0</v>
      </c>
    </row>
    <row r="256" spans="1:30" s="62" customFormat="1" ht="71.25">
      <c r="A256" s="74" t="s">
        <v>379</v>
      </c>
      <c r="B256" s="75" t="s">
        <v>602</v>
      </c>
      <c r="C256" s="60" t="s">
        <v>25</v>
      </c>
      <c r="D256" s="76">
        <v>2</v>
      </c>
      <c r="E256" s="82"/>
      <c r="F256" s="81" t="str" cm="1">
        <f t="array" ref="F256">numtext(E256)</f>
        <v>CERO PESOS 00/100 M.N.</v>
      </c>
      <c r="G256" s="77">
        <f t="shared" si="27" ref="G256">ROUND(D256*E256,2)</f>
        <v>0</v>
      </c>
      <c r="H256" s="78"/>
      <c r="I256" s="79"/>
      <c r="J256" s="79"/>
      <c r="S256" s="80"/>
      <c r="T256" s="80"/>
      <c r="U256" s="80"/>
      <c r="V256" s="80"/>
      <c r="W256" s="80"/>
      <c r="X256" s="80"/>
      <c r="Y256" s="80"/>
      <c r="Z256" s="80"/>
      <c r="AA256" s="80"/>
      <c r="AB256" s="80"/>
      <c r="AC256" s="80"/>
      <c r="AD256" s="80"/>
    </row>
    <row r="257" spans="1:7" s="13" customFormat="1" ht="15">
      <c r="A257" s="58" t="s">
        <v>603</v>
      </c>
      <c r="B257" s="59" t="s">
        <v>71</v>
      </c>
      <c r="C257" s="60"/>
      <c r="D257" s="51"/>
      <c r="E257" s="83"/>
      <c r="F257" s="81"/>
      <c r="G257" s="64">
        <f>SUM(G258:G288)</f>
        <v>0</v>
      </c>
    </row>
    <row r="258" spans="1:30" s="62" customFormat="1" ht="128.25">
      <c r="A258" s="74" t="s">
        <v>380</v>
      </c>
      <c r="B258" s="75" t="s">
        <v>95</v>
      </c>
      <c r="C258" s="60" t="s">
        <v>26</v>
      </c>
      <c r="D258" s="76">
        <v>2</v>
      </c>
      <c r="E258" s="82"/>
      <c r="F258" s="81" t="str" cm="1">
        <f t="array" ref="F258">numtext(E258)</f>
        <v>CERO PESOS 00/100 M.N.</v>
      </c>
      <c r="G258" s="77">
        <f t="shared" si="28" ref="G258:G259">ROUND(D258*E258,2)</f>
        <v>0</v>
      </c>
      <c r="H258" s="78"/>
      <c r="I258" s="79"/>
      <c r="J258" s="79"/>
      <c r="S258" s="80"/>
      <c r="T258" s="80"/>
      <c r="U258" s="80"/>
      <c r="V258" s="80"/>
      <c r="W258" s="80"/>
      <c r="X258" s="80"/>
      <c r="Y258" s="80"/>
      <c r="Z258" s="80"/>
      <c r="AA258" s="80"/>
      <c r="AB258" s="80"/>
      <c r="AC258" s="80"/>
      <c r="AD258" s="80"/>
    </row>
    <row r="259" spans="1:30" s="62" customFormat="1" ht="128.25">
      <c r="A259" s="74" t="s">
        <v>381</v>
      </c>
      <c r="B259" s="75" t="s">
        <v>96</v>
      </c>
      <c r="C259" s="60" t="s">
        <v>26</v>
      </c>
      <c r="D259" s="76">
        <v>2</v>
      </c>
      <c r="E259" s="82"/>
      <c r="F259" s="81" t="str" cm="1">
        <f t="array" ref="F259">numtext(E259)</f>
        <v>CERO PESOS 00/100 M.N.</v>
      </c>
      <c r="G259" s="77">
        <f t="shared" si="28"/>
        <v>0</v>
      </c>
      <c r="H259" s="78"/>
      <c r="I259" s="79"/>
      <c r="J259" s="79"/>
      <c r="S259" s="80"/>
      <c r="T259" s="80"/>
      <c r="U259" s="80"/>
      <c r="V259" s="80"/>
      <c r="W259" s="80"/>
      <c r="X259" s="80"/>
      <c r="Y259" s="80"/>
      <c r="Z259" s="80"/>
      <c r="AA259" s="80"/>
      <c r="AB259" s="80"/>
      <c r="AC259" s="80"/>
      <c r="AD259" s="80"/>
    </row>
    <row r="260" spans="1:30" s="62" customFormat="1" ht="57">
      <c r="A260" s="74" t="s">
        <v>382</v>
      </c>
      <c r="B260" s="75" t="s">
        <v>604</v>
      </c>
      <c r="C260" s="60" t="s">
        <v>25</v>
      </c>
      <c r="D260" s="76">
        <v>2</v>
      </c>
      <c r="E260" s="82"/>
      <c r="F260" s="81" t="str" cm="1">
        <f t="array" ref="F260">numtext(E260)</f>
        <v>CERO PESOS 00/100 M.N.</v>
      </c>
      <c r="G260" s="77">
        <f>ROUND(D260*E260,2)</f>
        <v>0</v>
      </c>
      <c r="H260" s="78"/>
      <c r="I260" s="79"/>
      <c r="J260" s="79"/>
      <c r="S260" s="80"/>
      <c r="T260" s="80"/>
      <c r="U260" s="80"/>
      <c r="V260" s="80"/>
      <c r="W260" s="80"/>
      <c r="X260" s="80"/>
      <c r="Y260" s="80"/>
      <c r="Z260" s="80"/>
      <c r="AA260" s="80"/>
      <c r="AB260" s="80"/>
      <c r="AC260" s="80"/>
      <c r="AD260" s="80"/>
    </row>
    <row r="261" spans="1:30" s="62" customFormat="1" ht="85.5">
      <c r="A261" s="74" t="s">
        <v>383</v>
      </c>
      <c r="B261" s="75" t="s">
        <v>605</v>
      </c>
      <c r="C261" s="60" t="s">
        <v>25</v>
      </c>
      <c r="D261" s="76">
        <v>2</v>
      </c>
      <c r="E261" s="82"/>
      <c r="F261" s="81" t="str" cm="1">
        <f t="array" ref="F261">numtext(E261)</f>
        <v>CERO PESOS 00/100 M.N.</v>
      </c>
      <c r="G261" s="77">
        <f>ROUND(D261*E261,2)</f>
        <v>0</v>
      </c>
      <c r="H261" s="78"/>
      <c r="I261" s="79"/>
      <c r="J261" s="79"/>
      <c r="S261" s="80"/>
      <c r="T261" s="80"/>
      <c r="U261" s="80"/>
      <c r="V261" s="80"/>
      <c r="W261" s="80"/>
      <c r="X261" s="80"/>
      <c r="Y261" s="80"/>
      <c r="Z261" s="80"/>
      <c r="AA261" s="80"/>
      <c r="AB261" s="80"/>
      <c r="AC261" s="80"/>
      <c r="AD261" s="80"/>
    </row>
    <row r="262" spans="1:30" s="62" customFormat="1" ht="156.75">
      <c r="A262" s="74" t="s">
        <v>384</v>
      </c>
      <c r="B262" s="75" t="s">
        <v>606</v>
      </c>
      <c r="C262" s="60" t="s">
        <v>25</v>
      </c>
      <c r="D262" s="76">
        <v>1</v>
      </c>
      <c r="E262" s="82"/>
      <c r="F262" s="81" t="str" cm="1">
        <f t="array" ref="F262">numtext(E262)</f>
        <v>CERO PESOS 00/100 M.N.</v>
      </c>
      <c r="G262" s="77">
        <f t="shared" si="29" ref="G262:G283">ROUND(D262*E262,2)</f>
        <v>0</v>
      </c>
      <c r="H262" s="78"/>
      <c r="I262" s="79"/>
      <c r="J262" s="79"/>
      <c r="S262" s="80"/>
      <c r="T262" s="80"/>
      <c r="U262" s="80"/>
      <c r="V262" s="80"/>
      <c r="W262" s="80"/>
      <c r="X262" s="80"/>
      <c r="Y262" s="80"/>
      <c r="Z262" s="80"/>
      <c r="AA262" s="80"/>
      <c r="AB262" s="80"/>
      <c r="AC262" s="80"/>
      <c r="AD262" s="80"/>
    </row>
    <row r="263" spans="1:30" s="62" customFormat="1" ht="71.25">
      <c r="A263" s="74" t="s">
        <v>385</v>
      </c>
      <c r="B263" s="75" t="s">
        <v>44</v>
      </c>
      <c r="C263" s="60" t="s">
        <v>24</v>
      </c>
      <c r="D263" s="76">
        <v>22.65</v>
      </c>
      <c r="E263" s="82"/>
      <c r="F263" s="81" t="str" cm="1">
        <f t="array" ref="F263">numtext(E263)</f>
        <v>CERO PESOS 00/100 M.N.</v>
      </c>
      <c r="G263" s="77">
        <f t="shared" si="29"/>
        <v>0</v>
      </c>
      <c r="H263" s="78"/>
      <c r="I263" s="79"/>
      <c r="J263" s="79"/>
      <c r="S263" s="80"/>
      <c r="T263" s="80"/>
      <c r="U263" s="80"/>
      <c r="V263" s="80"/>
      <c r="W263" s="80"/>
      <c r="X263" s="80"/>
      <c r="Y263" s="80"/>
      <c r="Z263" s="80"/>
      <c r="AA263" s="80"/>
      <c r="AB263" s="80"/>
      <c r="AC263" s="80"/>
      <c r="AD263" s="80"/>
    </row>
    <row r="264" spans="1:30" s="62" customFormat="1" ht="71.25">
      <c r="A264" s="74" t="s">
        <v>386</v>
      </c>
      <c r="B264" s="75" t="s">
        <v>607</v>
      </c>
      <c r="C264" s="60" t="s">
        <v>24</v>
      </c>
      <c r="D264" s="76">
        <v>10.79</v>
      </c>
      <c r="E264" s="82"/>
      <c r="F264" s="81" t="str" cm="1">
        <f t="array" ref="F264">numtext(E264)</f>
        <v>CERO PESOS 00/100 M.N.</v>
      </c>
      <c r="G264" s="77">
        <f t="shared" si="29"/>
        <v>0</v>
      </c>
      <c r="H264" s="78"/>
      <c r="I264" s="79"/>
      <c r="J264" s="79"/>
      <c r="S264" s="80"/>
      <c r="T264" s="80"/>
      <c r="U264" s="80"/>
      <c r="V264" s="80"/>
      <c r="W264" s="80"/>
      <c r="X264" s="80"/>
      <c r="Y264" s="80"/>
      <c r="Z264" s="80"/>
      <c r="AA264" s="80"/>
      <c r="AB264" s="80"/>
      <c r="AC264" s="80"/>
      <c r="AD264" s="80"/>
    </row>
    <row r="265" spans="1:30" s="62" customFormat="1" ht="42.75">
      <c r="A265" s="74" t="s">
        <v>387</v>
      </c>
      <c r="B265" s="75" t="s">
        <v>608</v>
      </c>
      <c r="C265" s="60" t="s">
        <v>24</v>
      </c>
      <c r="D265" s="76">
        <v>33.44</v>
      </c>
      <c r="E265" s="82"/>
      <c r="F265" s="81" t="str" cm="1">
        <f t="array" ref="F265">numtext(E265)</f>
        <v>CERO PESOS 00/100 M.N.</v>
      </c>
      <c r="G265" s="77">
        <f t="shared" si="29"/>
        <v>0</v>
      </c>
      <c r="H265" s="78"/>
      <c r="I265" s="79"/>
      <c r="J265" s="79"/>
      <c r="S265" s="80"/>
      <c r="T265" s="80"/>
      <c r="U265" s="80"/>
      <c r="V265" s="80"/>
      <c r="W265" s="80"/>
      <c r="X265" s="80"/>
      <c r="Y265" s="80"/>
      <c r="Z265" s="80"/>
      <c r="AA265" s="80"/>
      <c r="AB265" s="80"/>
      <c r="AC265" s="80"/>
      <c r="AD265" s="80"/>
    </row>
    <row r="266" spans="1:30" s="62" customFormat="1" ht="57">
      <c r="A266" s="74" t="s">
        <v>388</v>
      </c>
      <c r="B266" s="75" t="s">
        <v>609</v>
      </c>
      <c r="C266" s="60" t="s">
        <v>25</v>
      </c>
      <c r="D266" s="76">
        <v>2</v>
      </c>
      <c r="E266" s="82"/>
      <c r="F266" s="81" t="str" cm="1">
        <f t="array" ref="F266">numtext(E266)</f>
        <v>CERO PESOS 00/100 M.N.</v>
      </c>
      <c r="G266" s="77">
        <f t="shared" si="29"/>
        <v>0</v>
      </c>
      <c r="H266" s="78"/>
      <c r="I266" s="79"/>
      <c r="J266" s="79"/>
      <c r="S266" s="80"/>
      <c r="T266" s="80"/>
      <c r="U266" s="80"/>
      <c r="V266" s="80"/>
      <c r="W266" s="80"/>
      <c r="X266" s="80"/>
      <c r="Y266" s="80"/>
      <c r="Z266" s="80"/>
      <c r="AA266" s="80"/>
      <c r="AB266" s="80"/>
      <c r="AC266" s="80"/>
      <c r="AD266" s="80"/>
    </row>
    <row r="267" spans="1:30" s="62" customFormat="1" ht="71.25">
      <c r="A267" s="74" t="s">
        <v>389</v>
      </c>
      <c r="B267" s="75" t="s">
        <v>51</v>
      </c>
      <c r="C267" s="60" t="s">
        <v>25</v>
      </c>
      <c r="D267" s="76">
        <v>2</v>
      </c>
      <c r="E267" s="82"/>
      <c r="F267" s="81" t="str" cm="1">
        <f t="array" ref="F267">numtext(E267)</f>
        <v>CERO PESOS 00/100 M.N.</v>
      </c>
      <c r="G267" s="77">
        <f t="shared" si="29"/>
        <v>0</v>
      </c>
      <c r="H267" s="78"/>
      <c r="I267" s="79"/>
      <c r="J267" s="79"/>
      <c r="S267" s="80"/>
      <c r="T267" s="80"/>
      <c r="U267" s="80"/>
      <c r="V267" s="80"/>
      <c r="W267" s="80"/>
      <c r="X267" s="80"/>
      <c r="Y267" s="80"/>
      <c r="Z267" s="80"/>
      <c r="AA267" s="80"/>
      <c r="AB267" s="80"/>
      <c r="AC267" s="80"/>
      <c r="AD267" s="80"/>
    </row>
    <row r="268" spans="1:30" s="62" customFormat="1" ht="71.25">
      <c r="A268" s="74" t="s">
        <v>390</v>
      </c>
      <c r="B268" s="75" t="s">
        <v>52</v>
      </c>
      <c r="C268" s="60" t="s">
        <v>25</v>
      </c>
      <c r="D268" s="76">
        <v>1</v>
      </c>
      <c r="E268" s="82"/>
      <c r="F268" s="81" t="str" cm="1">
        <f t="array" ref="F268">numtext(E268)</f>
        <v>CERO PESOS 00/100 M.N.</v>
      </c>
      <c r="G268" s="77">
        <f t="shared" si="29"/>
        <v>0</v>
      </c>
      <c r="H268" s="78"/>
      <c r="I268" s="79"/>
      <c r="J268" s="79"/>
      <c r="S268" s="80"/>
      <c r="T268" s="80"/>
      <c r="U268" s="80"/>
      <c r="V268" s="80"/>
      <c r="W268" s="80"/>
      <c r="X268" s="80"/>
      <c r="Y268" s="80"/>
      <c r="Z268" s="80"/>
      <c r="AA268" s="80"/>
      <c r="AB268" s="80"/>
      <c r="AC268" s="80"/>
      <c r="AD268" s="80"/>
    </row>
    <row r="269" spans="1:30" s="62" customFormat="1" ht="71.25">
      <c r="A269" s="74" t="s">
        <v>391</v>
      </c>
      <c r="B269" s="75" t="s">
        <v>610</v>
      </c>
      <c r="C269" s="60" t="s">
        <v>25</v>
      </c>
      <c r="D269" s="76">
        <v>2</v>
      </c>
      <c r="E269" s="82"/>
      <c r="F269" s="81" t="str" cm="1">
        <f t="array" ref="F269">numtext(E269)</f>
        <v>CERO PESOS 00/100 M.N.</v>
      </c>
      <c r="G269" s="77">
        <f t="shared" si="29"/>
        <v>0</v>
      </c>
      <c r="H269" s="78"/>
      <c r="I269" s="79"/>
      <c r="J269" s="79"/>
      <c r="S269" s="80"/>
      <c r="T269" s="80"/>
      <c r="U269" s="80"/>
      <c r="V269" s="80"/>
      <c r="W269" s="80"/>
      <c r="X269" s="80"/>
      <c r="Y269" s="80"/>
      <c r="Z269" s="80"/>
      <c r="AA269" s="80"/>
      <c r="AB269" s="80"/>
      <c r="AC269" s="80"/>
      <c r="AD269" s="80"/>
    </row>
    <row r="270" spans="1:30" s="62" customFormat="1" ht="71.25">
      <c r="A270" s="74" t="s">
        <v>392</v>
      </c>
      <c r="B270" s="75" t="s">
        <v>54</v>
      </c>
      <c r="C270" s="60" t="s">
        <v>25</v>
      </c>
      <c r="D270" s="76">
        <v>1</v>
      </c>
      <c r="E270" s="82"/>
      <c r="F270" s="81" t="str" cm="1">
        <f t="array" ref="F270">numtext(E270)</f>
        <v>CERO PESOS 00/100 M.N.</v>
      </c>
      <c r="G270" s="77">
        <f t="shared" si="29"/>
        <v>0</v>
      </c>
      <c r="H270" s="78"/>
      <c r="I270" s="79"/>
      <c r="J270" s="79"/>
      <c r="S270" s="80"/>
      <c r="T270" s="80"/>
      <c r="U270" s="80"/>
      <c r="V270" s="80"/>
      <c r="W270" s="80"/>
      <c r="X270" s="80"/>
      <c r="Y270" s="80"/>
      <c r="Z270" s="80"/>
      <c r="AA270" s="80"/>
      <c r="AB270" s="80"/>
      <c r="AC270" s="80"/>
      <c r="AD270" s="80"/>
    </row>
    <row r="271" spans="1:30" s="62" customFormat="1" ht="71.25">
      <c r="A271" s="74" t="s">
        <v>393</v>
      </c>
      <c r="B271" s="75" t="s">
        <v>53</v>
      </c>
      <c r="C271" s="60" t="s">
        <v>25</v>
      </c>
      <c r="D271" s="76">
        <v>4</v>
      </c>
      <c r="E271" s="82"/>
      <c r="F271" s="81" t="str" cm="1">
        <f t="array" ref="F271">numtext(E271)</f>
        <v>CERO PESOS 00/100 M.N.</v>
      </c>
      <c r="G271" s="77">
        <f t="shared" si="29"/>
        <v>0</v>
      </c>
      <c r="H271" s="78"/>
      <c r="I271" s="79"/>
      <c r="J271" s="79"/>
      <c r="S271" s="80"/>
      <c r="T271" s="80"/>
      <c r="U271" s="80"/>
      <c r="V271" s="80"/>
      <c r="W271" s="80"/>
      <c r="X271" s="80"/>
      <c r="Y271" s="80"/>
      <c r="Z271" s="80"/>
      <c r="AA271" s="80"/>
      <c r="AB271" s="80"/>
      <c r="AC271" s="80"/>
      <c r="AD271" s="80"/>
    </row>
    <row r="272" spans="1:30" s="62" customFormat="1" ht="71.25">
      <c r="A272" s="74" t="s">
        <v>394</v>
      </c>
      <c r="B272" s="75" t="s">
        <v>55</v>
      </c>
      <c r="C272" s="60" t="s">
        <v>25</v>
      </c>
      <c r="D272" s="76">
        <v>1</v>
      </c>
      <c r="E272" s="82"/>
      <c r="F272" s="81" t="str" cm="1">
        <f t="array" ref="F272">numtext(E272)</f>
        <v>CERO PESOS 00/100 M.N.</v>
      </c>
      <c r="G272" s="77">
        <f t="shared" si="29"/>
        <v>0</v>
      </c>
      <c r="H272" s="78"/>
      <c r="I272" s="79"/>
      <c r="J272" s="79"/>
      <c r="S272" s="80"/>
      <c r="T272" s="80"/>
      <c r="U272" s="80"/>
      <c r="V272" s="80"/>
      <c r="W272" s="80"/>
      <c r="X272" s="80"/>
      <c r="Y272" s="80"/>
      <c r="Z272" s="80"/>
      <c r="AA272" s="80"/>
      <c r="AB272" s="80"/>
      <c r="AC272" s="80"/>
      <c r="AD272" s="80"/>
    </row>
    <row r="273" spans="1:30" s="62" customFormat="1" ht="71.25">
      <c r="A273" s="74" t="s">
        <v>395</v>
      </c>
      <c r="B273" s="75" t="s">
        <v>611</v>
      </c>
      <c r="C273" s="60" t="s">
        <v>25</v>
      </c>
      <c r="D273" s="76">
        <v>1</v>
      </c>
      <c r="E273" s="82"/>
      <c r="F273" s="81" t="str" cm="1">
        <f t="array" ref="F273">numtext(E273)</f>
        <v>CERO PESOS 00/100 M.N.</v>
      </c>
      <c r="G273" s="77">
        <f t="shared" si="29"/>
        <v>0</v>
      </c>
      <c r="H273" s="78"/>
      <c r="I273" s="79"/>
      <c r="J273" s="79"/>
      <c r="S273" s="80"/>
      <c r="T273" s="80"/>
      <c r="U273" s="80"/>
      <c r="V273" s="80"/>
      <c r="W273" s="80"/>
      <c r="X273" s="80"/>
      <c r="Y273" s="80"/>
      <c r="Z273" s="80"/>
      <c r="AA273" s="80"/>
      <c r="AB273" s="80"/>
      <c r="AC273" s="80"/>
      <c r="AD273" s="80"/>
    </row>
    <row r="274" spans="1:30" s="62" customFormat="1" ht="71.25">
      <c r="A274" s="74" t="s">
        <v>396</v>
      </c>
      <c r="B274" s="75" t="s">
        <v>56</v>
      </c>
      <c r="C274" s="60" t="s">
        <v>25</v>
      </c>
      <c r="D274" s="76">
        <v>1</v>
      </c>
      <c r="E274" s="82"/>
      <c r="F274" s="81" t="str" cm="1">
        <f t="array" ref="F274">numtext(E274)</f>
        <v>CERO PESOS 00/100 M.N.</v>
      </c>
      <c r="G274" s="77">
        <f t="shared" si="29"/>
        <v>0</v>
      </c>
      <c r="H274" s="78"/>
      <c r="I274" s="79"/>
      <c r="J274" s="79"/>
      <c r="S274" s="80"/>
      <c r="T274" s="80"/>
      <c r="U274" s="80"/>
      <c r="V274" s="80"/>
      <c r="W274" s="80"/>
      <c r="X274" s="80"/>
      <c r="Y274" s="80"/>
      <c r="Z274" s="80"/>
      <c r="AA274" s="80"/>
      <c r="AB274" s="80"/>
      <c r="AC274" s="80"/>
      <c r="AD274" s="80"/>
    </row>
    <row r="275" spans="1:30" s="62" customFormat="1" ht="57">
      <c r="A275" s="74" t="s">
        <v>397</v>
      </c>
      <c r="B275" s="75" t="s">
        <v>57</v>
      </c>
      <c r="C275" s="60" t="s">
        <v>25</v>
      </c>
      <c r="D275" s="76">
        <v>1</v>
      </c>
      <c r="E275" s="82"/>
      <c r="F275" s="81" t="str" cm="1">
        <f t="array" ref="F275">numtext(E275)</f>
        <v>CERO PESOS 00/100 M.N.</v>
      </c>
      <c r="G275" s="77">
        <f t="shared" si="29"/>
        <v>0</v>
      </c>
      <c r="H275" s="78"/>
      <c r="I275" s="79"/>
      <c r="J275" s="79"/>
      <c r="S275" s="80"/>
      <c r="T275" s="80"/>
      <c r="U275" s="80"/>
      <c r="V275" s="80"/>
      <c r="W275" s="80"/>
      <c r="X275" s="80"/>
      <c r="Y275" s="80"/>
      <c r="Z275" s="80"/>
      <c r="AA275" s="80"/>
      <c r="AB275" s="80"/>
      <c r="AC275" s="80"/>
      <c r="AD275" s="80"/>
    </row>
    <row r="276" spans="1:30" s="62" customFormat="1" ht="57">
      <c r="A276" s="74" t="s">
        <v>398</v>
      </c>
      <c r="B276" s="75" t="s">
        <v>149</v>
      </c>
      <c r="C276" s="60" t="s">
        <v>25</v>
      </c>
      <c r="D276" s="76">
        <v>1</v>
      </c>
      <c r="E276" s="82"/>
      <c r="F276" s="81" t="str" cm="1">
        <f t="array" ref="F276">numtext(E276)</f>
        <v>CERO PESOS 00/100 M.N.</v>
      </c>
      <c r="G276" s="77">
        <f t="shared" si="29"/>
        <v>0</v>
      </c>
      <c r="H276" s="78"/>
      <c r="I276" s="79"/>
      <c r="J276" s="79"/>
      <c r="S276" s="80"/>
      <c r="T276" s="80"/>
      <c r="U276" s="80"/>
      <c r="V276" s="80"/>
      <c r="W276" s="80"/>
      <c r="X276" s="80"/>
      <c r="Y276" s="80"/>
      <c r="Z276" s="80"/>
      <c r="AA276" s="80"/>
      <c r="AB276" s="80"/>
      <c r="AC276" s="80"/>
      <c r="AD276" s="80"/>
    </row>
    <row r="277" spans="1:30" s="62" customFormat="1" ht="57">
      <c r="A277" s="74" t="s">
        <v>399</v>
      </c>
      <c r="B277" s="75" t="s">
        <v>134</v>
      </c>
      <c r="C277" s="60" t="s">
        <v>24</v>
      </c>
      <c r="D277" s="76">
        <v>40</v>
      </c>
      <c r="E277" s="82"/>
      <c r="F277" s="81" t="str" cm="1">
        <f t="array" ref="F277">numtext(E277)</f>
        <v>CERO PESOS 00/100 M.N.</v>
      </c>
      <c r="G277" s="77">
        <f t="shared" si="29"/>
        <v>0</v>
      </c>
      <c r="H277" s="78"/>
      <c r="I277" s="79"/>
      <c r="J277" s="79"/>
      <c r="S277" s="80"/>
      <c r="T277" s="80"/>
      <c r="U277" s="80"/>
      <c r="V277" s="80"/>
      <c r="W277" s="80"/>
      <c r="X277" s="80"/>
      <c r="Y277" s="80"/>
      <c r="Z277" s="80"/>
      <c r="AA277" s="80"/>
      <c r="AB277" s="80"/>
      <c r="AC277" s="80"/>
      <c r="AD277" s="80"/>
    </row>
    <row r="278" spans="1:30" s="62" customFormat="1" ht="71.25">
      <c r="A278" s="74" t="s">
        <v>400</v>
      </c>
      <c r="B278" s="75" t="s">
        <v>42</v>
      </c>
      <c r="C278" s="60" t="s">
        <v>24</v>
      </c>
      <c r="D278" s="76">
        <v>81</v>
      </c>
      <c r="E278" s="82"/>
      <c r="F278" s="81" t="str" cm="1">
        <f t="array" ref="F278">numtext(E278)</f>
        <v>CERO PESOS 00/100 M.N.</v>
      </c>
      <c r="G278" s="77">
        <f t="shared" si="29"/>
        <v>0</v>
      </c>
      <c r="H278" s="78"/>
      <c r="I278" s="79"/>
      <c r="J278" s="79"/>
      <c r="S278" s="80"/>
      <c r="T278" s="80"/>
      <c r="U278" s="80"/>
      <c r="V278" s="80"/>
      <c r="W278" s="80"/>
      <c r="X278" s="80"/>
      <c r="Y278" s="80"/>
      <c r="Z278" s="80"/>
      <c r="AA278" s="80"/>
      <c r="AB278" s="80"/>
      <c r="AC278" s="80"/>
      <c r="AD278" s="80"/>
    </row>
    <row r="279" spans="1:30" s="62" customFormat="1" ht="71.25">
      <c r="A279" s="74" t="s">
        <v>401</v>
      </c>
      <c r="B279" s="75" t="s">
        <v>97</v>
      </c>
      <c r="C279" s="60" t="s">
        <v>25</v>
      </c>
      <c r="D279" s="76">
        <v>15</v>
      </c>
      <c r="E279" s="82"/>
      <c r="F279" s="81" t="str" cm="1">
        <f t="array" ref="F279">numtext(E279)</f>
        <v>CERO PESOS 00/100 M.N.</v>
      </c>
      <c r="G279" s="77">
        <f t="shared" si="29"/>
        <v>0</v>
      </c>
      <c r="H279" s="78"/>
      <c r="I279" s="79"/>
      <c r="J279" s="79"/>
      <c r="S279" s="80"/>
      <c r="T279" s="80"/>
      <c r="U279" s="80"/>
      <c r="V279" s="80"/>
      <c r="W279" s="80"/>
      <c r="X279" s="80"/>
      <c r="Y279" s="80"/>
      <c r="Z279" s="80"/>
      <c r="AA279" s="80"/>
      <c r="AB279" s="80"/>
      <c r="AC279" s="80"/>
      <c r="AD279" s="80"/>
    </row>
    <row r="280" spans="1:30" s="62" customFormat="1" ht="57">
      <c r="A280" s="74" t="s">
        <v>402</v>
      </c>
      <c r="B280" s="75" t="s">
        <v>612</v>
      </c>
      <c r="C280" s="60" t="s">
        <v>25</v>
      </c>
      <c r="D280" s="76">
        <v>7</v>
      </c>
      <c r="E280" s="82"/>
      <c r="F280" s="81" t="str" cm="1">
        <f t="array" ref="F280">numtext(E280)</f>
        <v>CERO PESOS 00/100 M.N.</v>
      </c>
      <c r="G280" s="77">
        <f t="shared" si="29"/>
        <v>0</v>
      </c>
      <c r="H280" s="78"/>
      <c r="I280" s="79"/>
      <c r="J280" s="79"/>
      <c r="S280" s="80"/>
      <c r="T280" s="80"/>
      <c r="U280" s="80"/>
      <c r="V280" s="80"/>
      <c r="W280" s="80"/>
      <c r="X280" s="80"/>
      <c r="Y280" s="80"/>
      <c r="Z280" s="80"/>
      <c r="AA280" s="80"/>
      <c r="AB280" s="80"/>
      <c r="AC280" s="80"/>
      <c r="AD280" s="80"/>
    </row>
    <row r="281" spans="1:30" s="62" customFormat="1" ht="57">
      <c r="A281" s="74" t="s">
        <v>403</v>
      </c>
      <c r="B281" s="75" t="s">
        <v>150</v>
      </c>
      <c r="C281" s="60" t="s">
        <v>25</v>
      </c>
      <c r="D281" s="76">
        <v>14</v>
      </c>
      <c r="E281" s="82"/>
      <c r="F281" s="81" t="str" cm="1">
        <f t="array" ref="F281">numtext(E281)</f>
        <v>CERO PESOS 00/100 M.N.</v>
      </c>
      <c r="G281" s="77">
        <f t="shared" si="29"/>
        <v>0</v>
      </c>
      <c r="H281" s="78"/>
      <c r="I281" s="79"/>
      <c r="J281" s="79"/>
      <c r="S281" s="80"/>
      <c r="T281" s="80"/>
      <c r="U281" s="80"/>
      <c r="V281" s="80"/>
      <c r="W281" s="80"/>
      <c r="X281" s="80"/>
      <c r="Y281" s="80"/>
      <c r="Z281" s="80"/>
      <c r="AA281" s="80"/>
      <c r="AB281" s="80"/>
      <c r="AC281" s="80"/>
      <c r="AD281" s="80"/>
    </row>
    <row r="282" spans="1:30" s="62" customFormat="1" ht="57">
      <c r="A282" s="74" t="s">
        <v>404</v>
      </c>
      <c r="B282" s="75" t="s">
        <v>58</v>
      </c>
      <c r="C282" s="60" t="s">
        <v>25</v>
      </c>
      <c r="D282" s="76">
        <v>1</v>
      </c>
      <c r="E282" s="82"/>
      <c r="F282" s="81" t="str" cm="1">
        <f t="array" ref="F282">numtext(E282)</f>
        <v>CERO PESOS 00/100 M.N.</v>
      </c>
      <c r="G282" s="77">
        <f t="shared" si="29"/>
        <v>0</v>
      </c>
      <c r="H282" s="78"/>
      <c r="I282" s="79"/>
      <c r="J282" s="79"/>
      <c r="S282" s="80"/>
      <c r="T282" s="80"/>
      <c r="U282" s="80"/>
      <c r="V282" s="80"/>
      <c r="W282" s="80"/>
      <c r="X282" s="80"/>
      <c r="Y282" s="80"/>
      <c r="Z282" s="80"/>
      <c r="AA282" s="80"/>
      <c r="AB282" s="80"/>
      <c r="AC282" s="80"/>
      <c r="AD282" s="80"/>
    </row>
    <row r="283" spans="1:30" s="62" customFormat="1" ht="71.25">
      <c r="A283" s="74" t="s">
        <v>405</v>
      </c>
      <c r="B283" s="75" t="s">
        <v>45</v>
      </c>
      <c r="C283" s="60" t="s">
        <v>25</v>
      </c>
      <c r="D283" s="76">
        <v>1</v>
      </c>
      <c r="E283" s="82"/>
      <c r="F283" s="81" t="str" cm="1">
        <f t="array" ref="F283">numtext(E283)</f>
        <v>CERO PESOS 00/100 M.N.</v>
      </c>
      <c r="G283" s="77">
        <f t="shared" si="29"/>
        <v>0</v>
      </c>
      <c r="H283" s="78"/>
      <c r="I283" s="79"/>
      <c r="J283" s="79"/>
      <c r="S283" s="80"/>
      <c r="T283" s="80"/>
      <c r="U283" s="80"/>
      <c r="V283" s="80"/>
      <c r="W283" s="80"/>
      <c r="X283" s="80"/>
      <c r="Y283" s="80"/>
      <c r="Z283" s="80"/>
      <c r="AA283" s="80"/>
      <c r="AB283" s="80"/>
      <c r="AC283" s="80"/>
      <c r="AD283" s="80"/>
    </row>
    <row r="284" spans="1:30" s="62" customFormat="1" ht="57">
      <c r="A284" s="74" t="s">
        <v>406</v>
      </c>
      <c r="B284" s="75" t="s">
        <v>613</v>
      </c>
      <c r="C284" s="60" t="s">
        <v>25</v>
      </c>
      <c r="D284" s="76">
        <v>1</v>
      </c>
      <c r="E284" s="82"/>
      <c r="F284" s="81" t="str" cm="1">
        <f t="array" ref="F284">numtext(E284)</f>
        <v>CERO PESOS 00/100 M.N.</v>
      </c>
      <c r="G284" s="77">
        <f>ROUND(D284*E284,2)</f>
        <v>0</v>
      </c>
      <c r="H284" s="78"/>
      <c r="I284" s="79"/>
      <c r="J284" s="79"/>
      <c r="S284" s="80"/>
      <c r="T284" s="80"/>
      <c r="U284" s="80"/>
      <c r="V284" s="80"/>
      <c r="W284" s="80"/>
      <c r="X284" s="80"/>
      <c r="Y284" s="80"/>
      <c r="Z284" s="80"/>
      <c r="AA284" s="80"/>
      <c r="AB284" s="80"/>
      <c r="AC284" s="80"/>
      <c r="AD284" s="80"/>
    </row>
    <row r="285" spans="1:30" s="62" customFormat="1" ht="57">
      <c r="A285" s="74" t="s">
        <v>407</v>
      </c>
      <c r="B285" s="75" t="s">
        <v>614</v>
      </c>
      <c r="C285" s="60" t="s">
        <v>25</v>
      </c>
      <c r="D285" s="76">
        <v>2</v>
      </c>
      <c r="E285" s="82"/>
      <c r="F285" s="81" t="str" cm="1">
        <f t="array" ref="F285">numtext(E285)</f>
        <v>CERO PESOS 00/100 M.N.</v>
      </c>
      <c r="G285" s="77">
        <f t="shared" si="30" ref="G285:G288">ROUND(D285*E285,2)</f>
        <v>0</v>
      </c>
      <c r="H285" s="78"/>
      <c r="I285" s="79"/>
      <c r="J285" s="79"/>
      <c r="S285" s="80"/>
      <c r="T285" s="80"/>
      <c r="U285" s="80"/>
      <c r="V285" s="80"/>
      <c r="W285" s="80"/>
      <c r="X285" s="80"/>
      <c r="Y285" s="80"/>
      <c r="Z285" s="80"/>
      <c r="AA285" s="80"/>
      <c r="AB285" s="80"/>
      <c r="AC285" s="80"/>
      <c r="AD285" s="80"/>
    </row>
    <row r="286" spans="1:30" s="62" customFormat="1" ht="99.75">
      <c r="A286" s="74" t="s">
        <v>408</v>
      </c>
      <c r="B286" s="75" t="s">
        <v>615</v>
      </c>
      <c r="C286" s="60" t="s">
        <v>25</v>
      </c>
      <c r="D286" s="76">
        <v>2</v>
      </c>
      <c r="E286" s="82"/>
      <c r="F286" s="81" t="str" cm="1">
        <f t="array" ref="F286">numtext(E286)</f>
        <v>CERO PESOS 00/100 M.N.</v>
      </c>
      <c r="G286" s="77">
        <f t="shared" si="30"/>
        <v>0</v>
      </c>
      <c r="H286" s="78"/>
      <c r="I286" s="79"/>
      <c r="J286" s="79"/>
      <c r="S286" s="80"/>
      <c r="T286" s="80"/>
      <c r="U286" s="80"/>
      <c r="V286" s="80"/>
      <c r="W286" s="80"/>
      <c r="X286" s="80"/>
      <c r="Y286" s="80"/>
      <c r="Z286" s="80"/>
      <c r="AA286" s="80"/>
      <c r="AB286" s="80"/>
      <c r="AC286" s="80"/>
      <c r="AD286" s="80"/>
    </row>
    <row r="287" spans="1:30" s="62" customFormat="1" ht="57">
      <c r="A287" s="74" t="s">
        <v>409</v>
      </c>
      <c r="B287" s="75" t="s">
        <v>616</v>
      </c>
      <c r="C287" s="60" t="s">
        <v>25</v>
      </c>
      <c r="D287" s="76">
        <v>1</v>
      </c>
      <c r="E287" s="82"/>
      <c r="F287" s="81" t="str" cm="1">
        <f t="array" ref="F287">numtext(E287)</f>
        <v>CERO PESOS 00/100 M.N.</v>
      </c>
      <c r="G287" s="77">
        <f t="shared" si="30"/>
        <v>0</v>
      </c>
      <c r="H287" s="78"/>
      <c r="I287" s="79"/>
      <c r="J287" s="79"/>
      <c r="S287" s="80"/>
      <c r="T287" s="80"/>
      <c r="U287" s="80"/>
      <c r="V287" s="80"/>
      <c r="W287" s="80"/>
      <c r="X287" s="80"/>
      <c r="Y287" s="80"/>
      <c r="Z287" s="80"/>
      <c r="AA287" s="80"/>
      <c r="AB287" s="80"/>
      <c r="AC287" s="80"/>
      <c r="AD287" s="80"/>
    </row>
    <row r="288" spans="1:30" s="62" customFormat="1" ht="71.25">
      <c r="A288" s="74" t="s">
        <v>410</v>
      </c>
      <c r="B288" s="75" t="s">
        <v>617</v>
      </c>
      <c r="C288" s="60" t="s">
        <v>25</v>
      </c>
      <c r="D288" s="76">
        <v>1</v>
      </c>
      <c r="E288" s="82"/>
      <c r="F288" s="81" t="str" cm="1">
        <f t="array" ref="F288">numtext(E288)</f>
        <v>CERO PESOS 00/100 M.N.</v>
      </c>
      <c r="G288" s="77">
        <f t="shared" si="30"/>
        <v>0</v>
      </c>
      <c r="H288" s="78"/>
      <c r="I288" s="79"/>
      <c r="J288" s="79"/>
      <c r="S288" s="80"/>
      <c r="T288" s="80"/>
      <c r="U288" s="80"/>
      <c r="V288" s="80"/>
      <c r="W288" s="80"/>
      <c r="X288" s="80"/>
      <c r="Y288" s="80"/>
      <c r="Z288" s="80"/>
      <c r="AA288" s="80"/>
      <c r="AB288" s="80"/>
      <c r="AC288" s="80"/>
      <c r="AD288" s="80"/>
    </row>
    <row r="289" spans="1:7" s="13" customFormat="1" ht="15">
      <c r="A289" s="58" t="s">
        <v>618</v>
      </c>
      <c r="B289" s="59" t="s">
        <v>72</v>
      </c>
      <c r="C289" s="60"/>
      <c r="D289" s="51"/>
      <c r="E289" s="83"/>
      <c r="F289" s="81"/>
      <c r="G289" s="64">
        <f>SUM(G290:G298)</f>
        <v>0</v>
      </c>
    </row>
    <row r="290" spans="1:30" s="62" customFormat="1" ht="114">
      <c r="A290" s="74" t="s">
        <v>411</v>
      </c>
      <c r="B290" s="75" t="s">
        <v>98</v>
      </c>
      <c r="C290" s="60" t="s">
        <v>26</v>
      </c>
      <c r="D290" s="76">
        <v>10</v>
      </c>
      <c r="E290" s="82"/>
      <c r="F290" s="81" t="str" cm="1">
        <f t="array" ref="F290">numtext(E290)</f>
        <v>CERO PESOS 00/100 M.N.</v>
      </c>
      <c r="G290" s="77">
        <f t="shared" si="31" ref="G290">ROUND(D290*E290,2)</f>
        <v>0</v>
      </c>
      <c r="H290" s="78"/>
      <c r="I290" s="79"/>
      <c r="J290" s="79"/>
      <c r="S290" s="80"/>
      <c r="T290" s="80"/>
      <c r="U290" s="80"/>
      <c r="V290" s="80"/>
      <c r="W290" s="80"/>
      <c r="X290" s="80"/>
      <c r="Y290" s="80"/>
      <c r="Z290" s="80"/>
      <c r="AA290" s="80"/>
      <c r="AB290" s="80"/>
      <c r="AC290" s="80"/>
      <c r="AD290" s="80"/>
    </row>
    <row r="291" spans="1:30" s="62" customFormat="1" ht="57">
      <c r="A291" s="74" t="s">
        <v>412</v>
      </c>
      <c r="B291" s="75" t="s">
        <v>619</v>
      </c>
      <c r="C291" s="60" t="s">
        <v>25</v>
      </c>
      <c r="D291" s="76">
        <v>10</v>
      </c>
      <c r="E291" s="82"/>
      <c r="F291" s="81" t="str" cm="1">
        <f t="array" ref="F291">numtext(E291)</f>
        <v>CERO PESOS 00/100 M.N.</v>
      </c>
      <c r="G291" s="77">
        <f>ROUND(D291*E291,2)</f>
        <v>0</v>
      </c>
      <c r="H291" s="78"/>
      <c r="I291" s="79"/>
      <c r="J291" s="79"/>
      <c r="S291" s="80"/>
      <c r="T291" s="80"/>
      <c r="U291" s="80"/>
      <c r="V291" s="80"/>
      <c r="W291" s="80"/>
      <c r="X291" s="80"/>
      <c r="Y291" s="80"/>
      <c r="Z291" s="80"/>
      <c r="AA291" s="80"/>
      <c r="AB291" s="80"/>
      <c r="AC291" s="80"/>
      <c r="AD291" s="80"/>
    </row>
    <row r="292" spans="1:30" s="62" customFormat="1" ht="57">
      <c r="A292" s="74" t="s">
        <v>413</v>
      </c>
      <c r="B292" s="75" t="s">
        <v>620</v>
      </c>
      <c r="C292" s="60" t="s">
        <v>25</v>
      </c>
      <c r="D292" s="76">
        <v>10</v>
      </c>
      <c r="E292" s="82"/>
      <c r="F292" s="81" t="str" cm="1">
        <f t="array" ref="F292">numtext(E292)</f>
        <v>CERO PESOS 00/100 M.N.</v>
      </c>
      <c r="G292" s="77">
        <f t="shared" si="32" ref="G292:G293">ROUND(D292*E292,2)</f>
        <v>0</v>
      </c>
      <c r="H292" s="78"/>
      <c r="I292" s="79"/>
      <c r="J292" s="79"/>
      <c r="S292" s="80"/>
      <c r="T292" s="80"/>
      <c r="U292" s="80"/>
      <c r="V292" s="80"/>
      <c r="W292" s="80"/>
      <c r="X292" s="80"/>
      <c r="Y292" s="80"/>
      <c r="Z292" s="80"/>
      <c r="AA292" s="80"/>
      <c r="AB292" s="80"/>
      <c r="AC292" s="80"/>
      <c r="AD292" s="80"/>
    </row>
    <row r="293" spans="1:30" s="62" customFormat="1" ht="57">
      <c r="A293" s="74" t="s">
        <v>414</v>
      </c>
      <c r="B293" s="75" t="s">
        <v>134</v>
      </c>
      <c r="C293" s="60" t="s">
        <v>24</v>
      </c>
      <c r="D293" s="76">
        <v>97</v>
      </c>
      <c r="E293" s="82"/>
      <c r="F293" s="81" t="str" cm="1">
        <f t="array" ref="F293">numtext(E293)</f>
        <v>CERO PESOS 00/100 M.N.</v>
      </c>
      <c r="G293" s="77">
        <f t="shared" si="32"/>
        <v>0</v>
      </c>
      <c r="H293" s="78"/>
      <c r="I293" s="79"/>
      <c r="J293" s="79"/>
      <c r="S293" s="80"/>
      <c r="T293" s="80"/>
      <c r="U293" s="80"/>
      <c r="V293" s="80"/>
      <c r="W293" s="80"/>
      <c r="X293" s="80"/>
      <c r="Y293" s="80"/>
      <c r="Z293" s="80"/>
      <c r="AA293" s="80"/>
      <c r="AB293" s="80"/>
      <c r="AC293" s="80"/>
      <c r="AD293" s="80"/>
    </row>
    <row r="294" spans="1:30" s="62" customFormat="1" ht="71.25">
      <c r="A294" s="74" t="s">
        <v>415</v>
      </c>
      <c r="B294" s="75" t="s">
        <v>97</v>
      </c>
      <c r="C294" s="60" t="s">
        <v>25</v>
      </c>
      <c r="D294" s="76">
        <v>46</v>
      </c>
      <c r="E294" s="82"/>
      <c r="F294" s="81" t="str" cm="1">
        <f t="array" ref="F294">numtext(E294)</f>
        <v>CERO PESOS 00/100 M.N.</v>
      </c>
      <c r="G294" s="77">
        <f>ROUND(D294*E294,2)</f>
        <v>0</v>
      </c>
      <c r="H294" s="78"/>
      <c r="I294" s="79"/>
      <c r="J294" s="79"/>
      <c r="S294" s="80"/>
      <c r="T294" s="80"/>
      <c r="U294" s="80"/>
      <c r="V294" s="80"/>
      <c r="W294" s="80"/>
      <c r="X294" s="80"/>
      <c r="Y294" s="80"/>
      <c r="Z294" s="80"/>
      <c r="AA294" s="80"/>
      <c r="AB294" s="80"/>
      <c r="AC294" s="80"/>
      <c r="AD294" s="80"/>
    </row>
    <row r="295" spans="1:30" s="62" customFormat="1" ht="57">
      <c r="A295" s="74" t="s">
        <v>416</v>
      </c>
      <c r="B295" s="75" t="s">
        <v>621</v>
      </c>
      <c r="C295" s="60" t="s">
        <v>25</v>
      </c>
      <c r="D295" s="76">
        <v>1</v>
      </c>
      <c r="E295" s="82"/>
      <c r="F295" s="81" t="str" cm="1">
        <f t="array" ref="F295">numtext(E295)</f>
        <v>CERO PESOS 00/100 M.N.</v>
      </c>
      <c r="G295" s="77">
        <f t="shared" si="33" ref="G295:G298">ROUND(D295*E295,2)</f>
        <v>0</v>
      </c>
      <c r="H295" s="78"/>
      <c r="I295" s="79"/>
      <c r="J295" s="79"/>
      <c r="S295" s="80"/>
      <c r="T295" s="80"/>
      <c r="U295" s="80"/>
      <c r="V295" s="80"/>
      <c r="W295" s="80"/>
      <c r="X295" s="80"/>
      <c r="Y295" s="80"/>
      <c r="Z295" s="80"/>
      <c r="AA295" s="80"/>
      <c r="AB295" s="80"/>
      <c r="AC295" s="80"/>
      <c r="AD295" s="80"/>
    </row>
    <row r="296" spans="1:30" s="62" customFormat="1" ht="57">
      <c r="A296" s="74" t="s">
        <v>417</v>
      </c>
      <c r="B296" s="75" t="s">
        <v>622</v>
      </c>
      <c r="C296" s="60" t="s">
        <v>25</v>
      </c>
      <c r="D296" s="76">
        <v>1</v>
      </c>
      <c r="E296" s="82"/>
      <c r="F296" s="81" t="str" cm="1">
        <f t="array" ref="F296">numtext(E296)</f>
        <v>CERO PESOS 00/100 M.N.</v>
      </c>
      <c r="G296" s="77">
        <f t="shared" si="33"/>
        <v>0</v>
      </c>
      <c r="H296" s="78"/>
      <c r="I296" s="79"/>
      <c r="J296" s="79"/>
      <c r="S296" s="80"/>
      <c r="T296" s="80"/>
      <c r="U296" s="80"/>
      <c r="V296" s="80"/>
      <c r="W296" s="80"/>
      <c r="X296" s="80"/>
      <c r="Y296" s="80"/>
      <c r="Z296" s="80"/>
      <c r="AA296" s="80"/>
      <c r="AB296" s="80"/>
      <c r="AC296" s="80"/>
      <c r="AD296" s="80"/>
    </row>
    <row r="297" spans="1:30" s="62" customFormat="1" ht="57">
      <c r="A297" s="74" t="s">
        <v>418</v>
      </c>
      <c r="B297" s="75" t="s">
        <v>623</v>
      </c>
      <c r="C297" s="60" t="s">
        <v>25</v>
      </c>
      <c r="D297" s="76">
        <v>1</v>
      </c>
      <c r="E297" s="82"/>
      <c r="F297" s="81" t="str" cm="1">
        <f t="array" ref="F297">numtext(E297)</f>
        <v>CERO PESOS 00/100 M.N.</v>
      </c>
      <c r="G297" s="77">
        <f t="shared" si="33"/>
        <v>0</v>
      </c>
      <c r="H297" s="78"/>
      <c r="I297" s="79"/>
      <c r="J297" s="79"/>
      <c r="S297" s="80"/>
      <c r="T297" s="80"/>
      <c r="U297" s="80"/>
      <c r="V297" s="80"/>
      <c r="W297" s="80"/>
      <c r="X297" s="80"/>
      <c r="Y297" s="80"/>
      <c r="Z297" s="80"/>
      <c r="AA297" s="80"/>
      <c r="AB297" s="80"/>
      <c r="AC297" s="80"/>
      <c r="AD297" s="80"/>
    </row>
    <row r="298" spans="1:30" s="62" customFormat="1" ht="71.25">
      <c r="A298" s="74" t="s">
        <v>419</v>
      </c>
      <c r="B298" s="75" t="s">
        <v>42</v>
      </c>
      <c r="C298" s="60" t="s">
        <v>24</v>
      </c>
      <c r="D298" s="76">
        <v>186.60</v>
      </c>
      <c r="E298" s="82"/>
      <c r="F298" s="81" t="str" cm="1">
        <f t="array" ref="F298">numtext(E298)</f>
        <v>CERO PESOS 00/100 M.N.</v>
      </c>
      <c r="G298" s="77">
        <f t="shared" si="33"/>
        <v>0</v>
      </c>
      <c r="H298" s="78"/>
      <c r="I298" s="79"/>
      <c r="J298" s="79"/>
      <c r="S298" s="80"/>
      <c r="T298" s="80"/>
      <c r="U298" s="80"/>
      <c r="V298" s="80"/>
      <c r="W298" s="80"/>
      <c r="X298" s="80"/>
      <c r="Y298" s="80"/>
      <c r="Z298" s="80"/>
      <c r="AA298" s="80"/>
      <c r="AB298" s="80"/>
      <c r="AC298" s="80"/>
      <c r="AD298" s="80"/>
    </row>
    <row r="299" spans="1:7" s="13" customFormat="1" ht="15">
      <c r="A299" s="58" t="s">
        <v>625</v>
      </c>
      <c r="B299" s="59" t="s">
        <v>626</v>
      </c>
      <c r="C299" s="60"/>
      <c r="D299" s="51"/>
      <c r="E299" s="83"/>
      <c r="F299" s="81"/>
      <c r="G299" s="64">
        <f>SUM(G300:G301)</f>
        <v>0</v>
      </c>
    </row>
    <row r="300" spans="1:30" s="62" customFormat="1" ht="142.5">
      <c r="A300" s="74" t="s">
        <v>624</v>
      </c>
      <c r="B300" s="75" t="s">
        <v>628</v>
      </c>
      <c r="C300" s="60" t="s">
        <v>25</v>
      </c>
      <c r="D300" s="76">
        <v>23</v>
      </c>
      <c r="E300" s="82"/>
      <c r="F300" s="81" t="str" cm="1">
        <f t="array" ref="F300">numtext(E300)</f>
        <v>CERO PESOS 00/100 M.N.</v>
      </c>
      <c r="G300" s="77">
        <f t="shared" si="34" ref="G300:G301">ROUND(D300*E300,2)</f>
        <v>0</v>
      </c>
      <c r="H300" s="78"/>
      <c r="I300" s="79"/>
      <c r="J300" s="79"/>
      <c r="S300" s="80"/>
      <c r="T300" s="80"/>
      <c r="U300" s="80"/>
      <c r="V300" s="80"/>
      <c r="W300" s="80"/>
      <c r="X300" s="80"/>
      <c r="Y300" s="80"/>
      <c r="Z300" s="80"/>
      <c r="AA300" s="80"/>
      <c r="AB300" s="80"/>
      <c r="AC300" s="80"/>
      <c r="AD300" s="80"/>
    </row>
    <row r="301" spans="1:30" s="62" customFormat="1" ht="142.5">
      <c r="A301" s="74" t="s">
        <v>627</v>
      </c>
      <c r="B301" s="75" t="s">
        <v>630</v>
      </c>
      <c r="C301" s="60" t="s">
        <v>25</v>
      </c>
      <c r="D301" s="76">
        <v>22</v>
      </c>
      <c r="E301" s="82"/>
      <c r="F301" s="81" t="str" cm="1">
        <f t="array" ref="F301">numtext(E301)</f>
        <v>CERO PESOS 00/100 M.N.</v>
      </c>
      <c r="G301" s="77">
        <f t="shared" si="34"/>
        <v>0</v>
      </c>
      <c r="H301" s="78"/>
      <c r="I301" s="79"/>
      <c r="J301" s="79"/>
      <c r="S301" s="80"/>
      <c r="T301" s="80"/>
      <c r="U301" s="80"/>
      <c r="V301" s="80"/>
      <c r="W301" s="80"/>
      <c r="X301" s="80"/>
      <c r="Y301" s="80"/>
      <c r="Z301" s="80"/>
      <c r="AA301" s="80"/>
      <c r="AB301" s="80"/>
      <c r="AC301" s="80"/>
      <c r="AD301" s="80"/>
    </row>
    <row r="302" spans="1:7" s="13" customFormat="1" ht="15">
      <c r="A302" s="58" t="s">
        <v>631</v>
      </c>
      <c r="B302" s="59" t="s">
        <v>73</v>
      </c>
      <c r="C302" s="60"/>
      <c r="D302" s="51"/>
      <c r="E302" s="83"/>
      <c r="F302" s="81"/>
      <c r="G302" s="64">
        <f>SUM(G303:G354)</f>
        <v>0</v>
      </c>
    </row>
    <row r="303" spans="1:30" s="62" customFormat="1" ht="114">
      <c r="A303" s="74" t="s">
        <v>629</v>
      </c>
      <c r="B303" s="75" t="s">
        <v>633</v>
      </c>
      <c r="C303" s="60" t="s">
        <v>25</v>
      </c>
      <c r="D303" s="76">
        <v>2</v>
      </c>
      <c r="E303" s="82"/>
      <c r="F303" s="81" t="str" cm="1">
        <f t="array" ref="F303">numtext(E303)</f>
        <v>CERO PESOS 00/100 M.N.</v>
      </c>
      <c r="G303" s="77">
        <f t="shared" si="35" ref="G303:G306">ROUND(D303*E303,2)</f>
        <v>0</v>
      </c>
      <c r="H303" s="78"/>
      <c r="I303" s="79"/>
      <c r="J303" s="79"/>
      <c r="S303" s="80"/>
      <c r="T303" s="80"/>
      <c r="U303" s="80"/>
      <c r="V303" s="80"/>
      <c r="W303" s="80"/>
      <c r="X303" s="80"/>
      <c r="Y303" s="80"/>
      <c r="Z303" s="80"/>
      <c r="AA303" s="80"/>
      <c r="AB303" s="80"/>
      <c r="AC303" s="80"/>
      <c r="AD303" s="80"/>
    </row>
    <row r="304" spans="1:30" s="62" customFormat="1" ht="114">
      <c r="A304" s="74" t="s">
        <v>632</v>
      </c>
      <c r="B304" s="75" t="s">
        <v>635</v>
      </c>
      <c r="C304" s="60" t="s">
        <v>25</v>
      </c>
      <c r="D304" s="76">
        <v>1</v>
      </c>
      <c r="E304" s="82"/>
      <c r="F304" s="81" t="str" cm="1">
        <f t="array" ref="F304">numtext(E304)</f>
        <v>CERO PESOS 00/100 M.N.</v>
      </c>
      <c r="G304" s="77">
        <f t="shared" si="35"/>
        <v>0</v>
      </c>
      <c r="H304" s="78"/>
      <c r="I304" s="79"/>
      <c r="J304" s="79"/>
      <c r="S304" s="80"/>
      <c r="T304" s="80"/>
      <c r="U304" s="80"/>
      <c r="V304" s="80"/>
      <c r="W304" s="80"/>
      <c r="X304" s="80"/>
      <c r="Y304" s="80"/>
      <c r="Z304" s="80"/>
      <c r="AA304" s="80"/>
      <c r="AB304" s="80"/>
      <c r="AC304" s="80"/>
      <c r="AD304" s="80"/>
    </row>
    <row r="305" spans="1:30" s="62" customFormat="1" ht="114">
      <c r="A305" s="74" t="s">
        <v>634</v>
      </c>
      <c r="B305" s="75" t="s">
        <v>637</v>
      </c>
      <c r="C305" s="60" t="s">
        <v>25</v>
      </c>
      <c r="D305" s="76">
        <v>1</v>
      </c>
      <c r="E305" s="82"/>
      <c r="F305" s="81" t="str" cm="1">
        <f t="array" ref="F305">numtext(E305)</f>
        <v>CERO PESOS 00/100 M.N.</v>
      </c>
      <c r="G305" s="77">
        <f t="shared" si="35"/>
        <v>0</v>
      </c>
      <c r="H305" s="78"/>
      <c r="I305" s="79"/>
      <c r="J305" s="79"/>
      <c r="S305" s="80"/>
      <c r="T305" s="80"/>
      <c r="U305" s="80"/>
      <c r="V305" s="80"/>
      <c r="W305" s="80"/>
      <c r="X305" s="80"/>
      <c r="Y305" s="80"/>
      <c r="Z305" s="80"/>
      <c r="AA305" s="80"/>
      <c r="AB305" s="80"/>
      <c r="AC305" s="80"/>
      <c r="AD305" s="80"/>
    </row>
    <row r="306" spans="1:30" s="62" customFormat="1" ht="85.5">
      <c r="A306" s="74" t="s">
        <v>636</v>
      </c>
      <c r="B306" s="75" t="s">
        <v>639</v>
      </c>
      <c r="C306" s="60" t="s">
        <v>25</v>
      </c>
      <c r="D306" s="76">
        <v>2</v>
      </c>
      <c r="E306" s="82"/>
      <c r="F306" s="81" t="str" cm="1">
        <f t="array" ref="F306">numtext(E306)</f>
        <v>CERO PESOS 00/100 M.N.</v>
      </c>
      <c r="G306" s="77">
        <f t="shared" si="35"/>
        <v>0</v>
      </c>
      <c r="H306" s="78"/>
      <c r="I306" s="79"/>
      <c r="J306" s="79"/>
      <c r="S306" s="80"/>
      <c r="T306" s="80"/>
      <c r="U306" s="80"/>
      <c r="V306" s="80"/>
      <c r="W306" s="80"/>
      <c r="X306" s="80"/>
      <c r="Y306" s="80"/>
      <c r="Z306" s="80"/>
      <c r="AA306" s="80"/>
      <c r="AB306" s="80"/>
      <c r="AC306" s="80"/>
      <c r="AD306" s="80"/>
    </row>
    <row r="307" spans="1:30" s="62" customFormat="1" ht="99.75">
      <c r="A307" s="74" t="s">
        <v>638</v>
      </c>
      <c r="B307" s="75" t="s">
        <v>641</v>
      </c>
      <c r="C307" s="60" t="s">
        <v>25</v>
      </c>
      <c r="D307" s="76">
        <v>5</v>
      </c>
      <c r="E307" s="82"/>
      <c r="F307" s="81" t="str" cm="1">
        <f t="array" ref="F307">numtext(E307)</f>
        <v>CERO PESOS 00/100 M.N.</v>
      </c>
      <c r="G307" s="77">
        <f>ROUND(D307*E307,2)</f>
        <v>0</v>
      </c>
      <c r="H307" s="78"/>
      <c r="I307" s="79"/>
      <c r="J307" s="79"/>
      <c r="S307" s="80"/>
      <c r="T307" s="80"/>
      <c r="U307" s="80"/>
      <c r="V307" s="80"/>
      <c r="W307" s="80"/>
      <c r="X307" s="80"/>
      <c r="Y307" s="80"/>
      <c r="Z307" s="80"/>
      <c r="AA307" s="80"/>
      <c r="AB307" s="80"/>
      <c r="AC307" s="80"/>
      <c r="AD307" s="80"/>
    </row>
    <row r="308" spans="1:30" s="62" customFormat="1" ht="171">
      <c r="A308" s="74" t="s">
        <v>640</v>
      </c>
      <c r="B308" s="75" t="s">
        <v>643</v>
      </c>
      <c r="C308" s="60" t="s">
        <v>25</v>
      </c>
      <c r="D308" s="76">
        <v>1</v>
      </c>
      <c r="E308" s="82"/>
      <c r="F308" s="81" t="str" cm="1">
        <f t="array" ref="F308">numtext(E308)</f>
        <v>CERO PESOS 00/100 M.N.</v>
      </c>
      <c r="G308" s="77">
        <f t="shared" si="36" ref="G308:G318">ROUND(D308*E308,2)</f>
        <v>0</v>
      </c>
      <c r="H308" s="78"/>
      <c r="I308" s="79"/>
      <c r="J308" s="79"/>
      <c r="S308" s="80"/>
      <c r="T308" s="80"/>
      <c r="U308" s="80"/>
      <c r="V308" s="80"/>
      <c r="W308" s="80"/>
      <c r="X308" s="80"/>
      <c r="Y308" s="80"/>
      <c r="Z308" s="80"/>
      <c r="AA308" s="80"/>
      <c r="AB308" s="80"/>
      <c r="AC308" s="80"/>
      <c r="AD308" s="80"/>
    </row>
    <row r="309" spans="1:30" s="62" customFormat="1" ht="99.75">
      <c r="A309" s="74" t="s">
        <v>642</v>
      </c>
      <c r="B309" s="75" t="s">
        <v>99</v>
      </c>
      <c r="C309" s="60" t="s">
        <v>25</v>
      </c>
      <c r="D309" s="76">
        <v>12</v>
      </c>
      <c r="E309" s="82"/>
      <c r="F309" s="81" t="str" cm="1">
        <f t="array" ref="F309">numtext(E309)</f>
        <v>CERO PESOS 00/100 M.N.</v>
      </c>
      <c r="G309" s="77">
        <f t="shared" si="36"/>
        <v>0</v>
      </c>
      <c r="H309" s="78"/>
      <c r="I309" s="79"/>
      <c r="J309" s="79"/>
      <c r="S309" s="80"/>
      <c r="T309" s="80"/>
      <c r="U309" s="80"/>
      <c r="V309" s="80"/>
      <c r="W309" s="80"/>
      <c r="X309" s="80"/>
      <c r="Y309" s="80"/>
      <c r="Z309" s="80"/>
      <c r="AA309" s="80"/>
      <c r="AB309" s="80"/>
      <c r="AC309" s="80"/>
      <c r="AD309" s="80"/>
    </row>
    <row r="310" spans="1:30" s="62" customFormat="1" ht="42.75">
      <c r="A310" s="74" t="s">
        <v>644</v>
      </c>
      <c r="B310" s="75" t="s">
        <v>646</v>
      </c>
      <c r="C310" s="60" t="s">
        <v>25</v>
      </c>
      <c r="D310" s="76">
        <v>1</v>
      </c>
      <c r="E310" s="82"/>
      <c r="F310" s="81" t="str" cm="1">
        <f t="array" ref="F310">numtext(E310)</f>
        <v>CERO PESOS 00/100 M.N.</v>
      </c>
      <c r="G310" s="77">
        <f t="shared" si="36"/>
        <v>0</v>
      </c>
      <c r="H310" s="78"/>
      <c r="I310" s="79"/>
      <c r="J310" s="79"/>
      <c r="S310" s="80"/>
      <c r="T310" s="80"/>
      <c r="U310" s="80"/>
      <c r="V310" s="80"/>
      <c r="W310" s="80"/>
      <c r="X310" s="80"/>
      <c r="Y310" s="80"/>
      <c r="Z310" s="80"/>
      <c r="AA310" s="80"/>
      <c r="AB310" s="80"/>
      <c r="AC310" s="80"/>
      <c r="AD310" s="80"/>
    </row>
    <row r="311" spans="1:30" s="62" customFormat="1" ht="42.75">
      <c r="A311" s="74" t="s">
        <v>645</v>
      </c>
      <c r="B311" s="75" t="s">
        <v>648</v>
      </c>
      <c r="C311" s="60" t="s">
        <v>25</v>
      </c>
      <c r="D311" s="76">
        <v>2</v>
      </c>
      <c r="E311" s="82"/>
      <c r="F311" s="81" t="str" cm="1">
        <f t="array" ref="F311">numtext(E311)</f>
        <v>CERO PESOS 00/100 M.N.</v>
      </c>
      <c r="G311" s="77">
        <f t="shared" si="36"/>
        <v>0</v>
      </c>
      <c r="H311" s="78"/>
      <c r="I311" s="79"/>
      <c r="J311" s="79"/>
      <c r="S311" s="80"/>
      <c r="T311" s="80"/>
      <c r="U311" s="80"/>
      <c r="V311" s="80"/>
      <c r="W311" s="80"/>
      <c r="X311" s="80"/>
      <c r="Y311" s="80"/>
      <c r="Z311" s="80"/>
      <c r="AA311" s="80"/>
      <c r="AB311" s="80"/>
      <c r="AC311" s="80"/>
      <c r="AD311" s="80"/>
    </row>
    <row r="312" spans="1:30" s="62" customFormat="1" ht="42.75">
      <c r="A312" s="74" t="s">
        <v>647</v>
      </c>
      <c r="B312" s="75" t="s">
        <v>650</v>
      </c>
      <c r="C312" s="60" t="s">
        <v>25</v>
      </c>
      <c r="D312" s="76">
        <v>1</v>
      </c>
      <c r="E312" s="82"/>
      <c r="F312" s="81" t="str" cm="1">
        <f t="array" ref="F312">numtext(E312)</f>
        <v>CERO PESOS 00/100 M.N.</v>
      </c>
      <c r="G312" s="77">
        <f t="shared" si="36"/>
        <v>0</v>
      </c>
      <c r="H312" s="78"/>
      <c r="I312" s="79"/>
      <c r="J312" s="79"/>
      <c r="S312" s="80"/>
      <c r="T312" s="80"/>
      <c r="U312" s="80"/>
      <c r="V312" s="80"/>
      <c r="W312" s="80"/>
      <c r="X312" s="80"/>
      <c r="Y312" s="80"/>
      <c r="Z312" s="80"/>
      <c r="AA312" s="80"/>
      <c r="AB312" s="80"/>
      <c r="AC312" s="80"/>
      <c r="AD312" s="80"/>
    </row>
    <row r="313" spans="1:30" s="62" customFormat="1" ht="57">
      <c r="A313" s="74" t="s">
        <v>649</v>
      </c>
      <c r="B313" s="75" t="s">
        <v>652</v>
      </c>
      <c r="C313" s="60" t="s">
        <v>25</v>
      </c>
      <c r="D313" s="76">
        <v>1</v>
      </c>
      <c r="E313" s="82"/>
      <c r="F313" s="81" t="str" cm="1">
        <f t="array" ref="F313">numtext(E313)</f>
        <v>CERO PESOS 00/100 M.N.</v>
      </c>
      <c r="G313" s="77">
        <f t="shared" si="36"/>
        <v>0</v>
      </c>
      <c r="H313" s="78"/>
      <c r="I313" s="79"/>
      <c r="J313" s="79"/>
      <c r="S313" s="80"/>
      <c r="T313" s="80"/>
      <c r="U313" s="80"/>
      <c r="V313" s="80"/>
      <c r="W313" s="80"/>
      <c r="X313" s="80"/>
      <c r="Y313" s="80"/>
      <c r="Z313" s="80"/>
      <c r="AA313" s="80"/>
      <c r="AB313" s="80"/>
      <c r="AC313" s="80"/>
      <c r="AD313" s="80"/>
    </row>
    <row r="314" spans="1:30" s="62" customFormat="1" ht="57">
      <c r="A314" s="74" t="s">
        <v>651</v>
      </c>
      <c r="B314" s="75" t="s">
        <v>654</v>
      </c>
      <c r="C314" s="60" t="s">
        <v>25</v>
      </c>
      <c r="D314" s="76">
        <v>1</v>
      </c>
      <c r="E314" s="82"/>
      <c r="F314" s="81" t="str" cm="1">
        <f t="array" ref="F314">numtext(E314)</f>
        <v>CERO PESOS 00/100 M.N.</v>
      </c>
      <c r="G314" s="77">
        <f t="shared" si="36"/>
        <v>0</v>
      </c>
      <c r="H314" s="78"/>
      <c r="I314" s="79"/>
      <c r="J314" s="79"/>
      <c r="S314" s="80"/>
      <c r="T314" s="80"/>
      <c r="U314" s="80"/>
      <c r="V314" s="80"/>
      <c r="W314" s="80"/>
      <c r="X314" s="80"/>
      <c r="Y314" s="80"/>
      <c r="Z314" s="80"/>
      <c r="AA314" s="80"/>
      <c r="AB314" s="80"/>
      <c r="AC314" s="80"/>
      <c r="AD314" s="80"/>
    </row>
    <row r="315" spans="1:30" s="62" customFormat="1" ht="57">
      <c r="A315" s="74" t="s">
        <v>653</v>
      </c>
      <c r="B315" s="75" t="s">
        <v>656</v>
      </c>
      <c r="C315" s="60" t="s">
        <v>25</v>
      </c>
      <c r="D315" s="76">
        <v>1</v>
      </c>
      <c r="E315" s="82"/>
      <c r="F315" s="81" t="str" cm="1">
        <f t="array" ref="F315">numtext(E315)</f>
        <v>CERO PESOS 00/100 M.N.</v>
      </c>
      <c r="G315" s="77">
        <f t="shared" si="36"/>
        <v>0</v>
      </c>
      <c r="H315" s="78"/>
      <c r="I315" s="79"/>
      <c r="J315" s="79"/>
      <c r="S315" s="80"/>
      <c r="T315" s="80"/>
      <c r="U315" s="80"/>
      <c r="V315" s="80"/>
      <c r="W315" s="80"/>
      <c r="X315" s="80"/>
      <c r="Y315" s="80"/>
      <c r="Z315" s="80"/>
      <c r="AA315" s="80"/>
      <c r="AB315" s="80"/>
      <c r="AC315" s="80"/>
      <c r="AD315" s="80"/>
    </row>
    <row r="316" spans="1:30" s="62" customFormat="1" ht="71.25">
      <c r="A316" s="74" t="s">
        <v>655</v>
      </c>
      <c r="B316" s="75" t="s">
        <v>658</v>
      </c>
      <c r="C316" s="60" t="s">
        <v>25</v>
      </c>
      <c r="D316" s="76">
        <v>1</v>
      </c>
      <c r="E316" s="82"/>
      <c r="F316" s="81" t="str" cm="1">
        <f t="array" ref="F316">numtext(E316)</f>
        <v>CERO PESOS 00/100 M.N.</v>
      </c>
      <c r="G316" s="77">
        <f t="shared" si="36"/>
        <v>0</v>
      </c>
      <c r="H316" s="78"/>
      <c r="I316" s="79"/>
      <c r="J316" s="79"/>
      <c r="S316" s="80"/>
      <c r="T316" s="80"/>
      <c r="U316" s="80"/>
      <c r="V316" s="80"/>
      <c r="W316" s="80"/>
      <c r="X316" s="80"/>
      <c r="Y316" s="80"/>
      <c r="Z316" s="80"/>
      <c r="AA316" s="80"/>
      <c r="AB316" s="80"/>
      <c r="AC316" s="80"/>
      <c r="AD316" s="80"/>
    </row>
    <row r="317" spans="1:30" s="62" customFormat="1" ht="128.25">
      <c r="A317" s="74" t="s">
        <v>657</v>
      </c>
      <c r="B317" s="75" t="s">
        <v>660</v>
      </c>
      <c r="C317" s="60" t="s">
        <v>25</v>
      </c>
      <c r="D317" s="76">
        <v>1</v>
      </c>
      <c r="E317" s="82"/>
      <c r="F317" s="81" t="str" cm="1">
        <f t="array" ref="F317">numtext(E317)</f>
        <v>CERO PESOS 00/100 M.N.</v>
      </c>
      <c r="G317" s="77">
        <f t="shared" si="36"/>
        <v>0</v>
      </c>
      <c r="H317" s="78"/>
      <c r="I317" s="79"/>
      <c r="J317" s="79"/>
      <c r="S317" s="80"/>
      <c r="T317" s="80"/>
      <c r="U317" s="80"/>
      <c r="V317" s="80"/>
      <c r="W317" s="80"/>
      <c r="X317" s="80"/>
      <c r="Y317" s="80"/>
      <c r="Z317" s="80"/>
      <c r="AA317" s="80"/>
      <c r="AB317" s="80"/>
      <c r="AC317" s="80"/>
      <c r="AD317" s="80"/>
    </row>
    <row r="318" spans="1:30" s="62" customFormat="1" ht="156.75">
      <c r="A318" s="74" t="s">
        <v>659</v>
      </c>
      <c r="B318" s="75" t="s">
        <v>662</v>
      </c>
      <c r="C318" s="60" t="s">
        <v>25</v>
      </c>
      <c r="D318" s="76">
        <v>1</v>
      </c>
      <c r="E318" s="82"/>
      <c r="F318" s="81" t="str" cm="1">
        <f t="array" ref="F318">numtext(E318)</f>
        <v>CERO PESOS 00/100 M.N.</v>
      </c>
      <c r="G318" s="77">
        <f t="shared" si="36"/>
        <v>0</v>
      </c>
      <c r="H318" s="78"/>
      <c r="I318" s="79"/>
      <c r="J318" s="79"/>
      <c r="S318" s="80"/>
      <c r="T318" s="80"/>
      <c r="U318" s="80"/>
      <c r="V318" s="80"/>
      <c r="W318" s="80"/>
      <c r="X318" s="80"/>
      <c r="Y318" s="80"/>
      <c r="Z318" s="80"/>
      <c r="AA318" s="80"/>
      <c r="AB318" s="80"/>
      <c r="AC318" s="80"/>
      <c r="AD318" s="80"/>
    </row>
    <row r="319" spans="1:30" s="62" customFormat="1" ht="114">
      <c r="A319" s="74" t="s">
        <v>661</v>
      </c>
      <c r="B319" s="75" t="s">
        <v>664</v>
      </c>
      <c r="C319" s="60" t="s">
        <v>25</v>
      </c>
      <c r="D319" s="76">
        <v>1</v>
      </c>
      <c r="E319" s="82"/>
      <c r="F319" s="81" t="str" cm="1">
        <f t="array" ref="F319">numtext(E319)</f>
        <v>CERO PESOS 00/100 M.N.</v>
      </c>
      <c r="G319" s="77">
        <f>ROUND(D319*E319,2)</f>
        <v>0</v>
      </c>
      <c r="H319" s="78"/>
      <c r="I319" s="79"/>
      <c r="J319" s="79"/>
      <c r="S319" s="80"/>
      <c r="T319" s="80"/>
      <c r="U319" s="80"/>
      <c r="V319" s="80"/>
      <c r="W319" s="80"/>
      <c r="X319" s="80"/>
      <c r="Y319" s="80"/>
      <c r="Z319" s="80"/>
      <c r="AA319" s="80"/>
      <c r="AB319" s="80"/>
      <c r="AC319" s="80"/>
      <c r="AD319" s="80"/>
    </row>
    <row r="320" spans="1:30" s="62" customFormat="1" ht="99.75">
      <c r="A320" s="74" t="s">
        <v>663</v>
      </c>
      <c r="B320" s="75" t="s">
        <v>666</v>
      </c>
      <c r="C320" s="60" t="s">
        <v>25</v>
      </c>
      <c r="D320" s="76">
        <v>5</v>
      </c>
      <c r="E320" s="82"/>
      <c r="F320" s="81" t="str" cm="1">
        <f t="array" ref="F320">numtext(E320)</f>
        <v>CERO PESOS 00/100 M.N.</v>
      </c>
      <c r="G320" s="77">
        <f>ROUND(D320*E320,2)</f>
        <v>0</v>
      </c>
      <c r="H320" s="78"/>
      <c r="I320" s="79"/>
      <c r="J320" s="79"/>
      <c r="S320" s="80"/>
      <c r="T320" s="80"/>
      <c r="U320" s="80"/>
      <c r="V320" s="80"/>
      <c r="W320" s="80"/>
      <c r="X320" s="80"/>
      <c r="Y320" s="80"/>
      <c r="Z320" s="80"/>
      <c r="AA320" s="80"/>
      <c r="AB320" s="80"/>
      <c r="AC320" s="80"/>
      <c r="AD320" s="80"/>
    </row>
    <row r="321" spans="1:30" s="62" customFormat="1" ht="99.75">
      <c r="A321" s="74" t="s">
        <v>665</v>
      </c>
      <c r="B321" s="75" t="s">
        <v>668</v>
      </c>
      <c r="C321" s="60" t="s">
        <v>25</v>
      </c>
      <c r="D321" s="76">
        <v>5</v>
      </c>
      <c r="E321" s="82"/>
      <c r="F321" s="81" t="str" cm="1">
        <f t="array" ref="F321">numtext(E321)</f>
        <v>CERO PESOS 00/100 M.N.</v>
      </c>
      <c r="G321" s="77">
        <f t="shared" si="37" ref="G321:G331">ROUND(D321*E321,2)</f>
        <v>0</v>
      </c>
      <c r="H321" s="78"/>
      <c r="I321" s="79"/>
      <c r="J321" s="79"/>
      <c r="S321" s="80"/>
      <c r="T321" s="80"/>
      <c r="U321" s="80"/>
      <c r="V321" s="80"/>
      <c r="W321" s="80"/>
      <c r="X321" s="80"/>
      <c r="Y321" s="80"/>
      <c r="Z321" s="80"/>
      <c r="AA321" s="80"/>
      <c r="AB321" s="80"/>
      <c r="AC321" s="80"/>
      <c r="AD321" s="80"/>
    </row>
    <row r="322" spans="1:30" s="62" customFormat="1" ht="156.75">
      <c r="A322" s="74" t="s">
        <v>667</v>
      </c>
      <c r="B322" s="75" t="s">
        <v>74</v>
      </c>
      <c r="C322" s="60" t="s">
        <v>25</v>
      </c>
      <c r="D322" s="76">
        <v>2</v>
      </c>
      <c r="E322" s="82"/>
      <c r="F322" s="81" t="str" cm="1">
        <f t="array" ref="F322">numtext(E322)</f>
        <v>CERO PESOS 00/100 M.N.</v>
      </c>
      <c r="G322" s="77">
        <f t="shared" si="37"/>
        <v>0</v>
      </c>
      <c r="H322" s="78"/>
      <c r="I322" s="79"/>
      <c r="J322" s="79"/>
      <c r="S322" s="80"/>
      <c r="T322" s="80"/>
      <c r="U322" s="80"/>
      <c r="V322" s="80"/>
      <c r="W322" s="80"/>
      <c r="X322" s="80"/>
      <c r="Y322" s="80"/>
      <c r="Z322" s="80"/>
      <c r="AA322" s="80"/>
      <c r="AB322" s="80"/>
      <c r="AC322" s="80"/>
      <c r="AD322" s="80"/>
    </row>
    <row r="323" spans="1:30" s="62" customFormat="1" ht="199.5">
      <c r="A323" s="74" t="s">
        <v>669</v>
      </c>
      <c r="B323" s="75" t="s">
        <v>75</v>
      </c>
      <c r="C323" s="60" t="s">
        <v>23</v>
      </c>
      <c r="D323" s="76">
        <v>1078.6</v>
      </c>
      <c r="E323" s="82"/>
      <c r="F323" s="81" t="str" cm="1">
        <f t="array" ref="F323">numtext(E323)</f>
        <v>CERO PESOS 00/100 M.N.</v>
      </c>
      <c r="G323" s="77">
        <f t="shared" si="37"/>
        <v>0</v>
      </c>
      <c r="H323" s="78"/>
      <c r="I323" s="79"/>
      <c r="J323" s="79"/>
      <c r="S323" s="80"/>
      <c r="T323" s="80"/>
      <c r="U323" s="80"/>
      <c r="V323" s="80"/>
      <c r="W323" s="80"/>
      <c r="X323" s="80"/>
      <c r="Y323" s="80"/>
      <c r="Z323" s="80"/>
      <c r="AA323" s="80"/>
      <c r="AB323" s="80"/>
      <c r="AC323" s="80"/>
      <c r="AD323" s="80"/>
    </row>
    <row r="324" spans="1:30" s="62" customFormat="1" ht="142.5">
      <c r="A324" s="74" t="s">
        <v>670</v>
      </c>
      <c r="B324" s="75" t="s">
        <v>672</v>
      </c>
      <c r="C324" s="60" t="s">
        <v>22</v>
      </c>
      <c r="D324" s="76">
        <v>107.86</v>
      </c>
      <c r="E324" s="82"/>
      <c r="F324" s="81" t="str" cm="1">
        <f t="array" ref="F324">numtext(E324)</f>
        <v>CERO PESOS 00/100 M.N.</v>
      </c>
      <c r="G324" s="77">
        <f t="shared" si="37"/>
        <v>0</v>
      </c>
      <c r="H324" s="78"/>
      <c r="I324" s="79"/>
      <c r="J324" s="79"/>
      <c r="S324" s="80"/>
      <c r="T324" s="80"/>
      <c r="U324" s="80"/>
      <c r="V324" s="80"/>
      <c r="W324" s="80"/>
      <c r="X324" s="80"/>
      <c r="Y324" s="80"/>
      <c r="Z324" s="80"/>
      <c r="AA324" s="80"/>
      <c r="AB324" s="80"/>
      <c r="AC324" s="80"/>
      <c r="AD324" s="80"/>
    </row>
    <row r="325" spans="1:30" s="62" customFormat="1" ht="171">
      <c r="A325" s="74" t="s">
        <v>671</v>
      </c>
      <c r="B325" s="75" t="s">
        <v>674</v>
      </c>
      <c r="C325" s="60" t="s">
        <v>22</v>
      </c>
      <c r="D325" s="76">
        <v>80.9</v>
      </c>
      <c r="E325" s="82"/>
      <c r="F325" s="81" t="str" cm="1">
        <f t="array" ref="F325">numtext(E325)</f>
        <v>CERO PESOS 00/100 M.N.</v>
      </c>
      <c r="G325" s="77">
        <f t="shared" si="37"/>
        <v>0</v>
      </c>
      <c r="H325" s="78"/>
      <c r="I325" s="79"/>
      <c r="J325" s="79"/>
      <c r="S325" s="80"/>
      <c r="T325" s="80"/>
      <c r="U325" s="80"/>
      <c r="V325" s="80"/>
      <c r="W325" s="80"/>
      <c r="X325" s="80"/>
      <c r="Y325" s="80"/>
      <c r="Z325" s="80"/>
      <c r="AA325" s="80"/>
      <c r="AB325" s="80"/>
      <c r="AC325" s="80"/>
      <c r="AD325" s="80"/>
    </row>
    <row r="326" spans="1:30" s="62" customFormat="1" ht="114">
      <c r="A326" s="74" t="s">
        <v>673</v>
      </c>
      <c r="B326" s="75" t="s">
        <v>676</v>
      </c>
      <c r="C326" s="60" t="s">
        <v>24</v>
      </c>
      <c r="D326" s="76">
        <v>13.48</v>
      </c>
      <c r="E326" s="82"/>
      <c r="F326" s="81" t="str" cm="1">
        <f t="array" ref="F326">numtext(E326)</f>
        <v>CERO PESOS 00/100 M.N.</v>
      </c>
      <c r="G326" s="77">
        <f t="shared" si="37"/>
        <v>0</v>
      </c>
      <c r="H326" s="78"/>
      <c r="I326" s="79"/>
      <c r="J326" s="79"/>
      <c r="S326" s="80"/>
      <c r="T326" s="80"/>
      <c r="U326" s="80"/>
      <c r="V326" s="80"/>
      <c r="W326" s="80"/>
      <c r="X326" s="80"/>
      <c r="Y326" s="80"/>
      <c r="Z326" s="80"/>
      <c r="AA326" s="80"/>
      <c r="AB326" s="80"/>
      <c r="AC326" s="80"/>
      <c r="AD326" s="80"/>
    </row>
    <row r="327" spans="1:30" s="62" customFormat="1" ht="142.5">
      <c r="A327" s="74" t="s">
        <v>675</v>
      </c>
      <c r="B327" s="75" t="s">
        <v>76</v>
      </c>
      <c r="C327" s="60" t="s">
        <v>24</v>
      </c>
      <c r="D327" s="76">
        <v>9.71</v>
      </c>
      <c r="E327" s="82"/>
      <c r="F327" s="81" t="str" cm="1">
        <f t="array" ref="F327">numtext(E327)</f>
        <v>CERO PESOS 00/100 M.N.</v>
      </c>
      <c r="G327" s="77">
        <f t="shared" si="37"/>
        <v>0</v>
      </c>
      <c r="H327" s="78"/>
      <c r="I327" s="79"/>
      <c r="J327" s="79"/>
      <c r="S327" s="80"/>
      <c r="T327" s="80"/>
      <c r="U327" s="80"/>
      <c r="V327" s="80"/>
      <c r="W327" s="80"/>
      <c r="X327" s="80"/>
      <c r="Y327" s="80"/>
      <c r="Z327" s="80"/>
      <c r="AA327" s="80"/>
      <c r="AB327" s="80"/>
      <c r="AC327" s="80"/>
      <c r="AD327" s="80"/>
    </row>
    <row r="328" spans="1:30" s="62" customFormat="1" ht="142.5">
      <c r="A328" s="74" t="s">
        <v>677</v>
      </c>
      <c r="B328" s="75" t="s">
        <v>77</v>
      </c>
      <c r="C328" s="60" t="s">
        <v>24</v>
      </c>
      <c r="D328" s="76">
        <v>7.55</v>
      </c>
      <c r="E328" s="82"/>
      <c r="F328" s="81" t="str" cm="1">
        <f t="array" ref="F328">numtext(E328)</f>
        <v>CERO PESOS 00/100 M.N.</v>
      </c>
      <c r="G328" s="77">
        <f t="shared" si="37"/>
        <v>0</v>
      </c>
      <c r="H328" s="78"/>
      <c r="I328" s="79"/>
      <c r="J328" s="79"/>
      <c r="S328" s="80"/>
      <c r="T328" s="80"/>
      <c r="U328" s="80"/>
      <c r="V328" s="80"/>
      <c r="W328" s="80"/>
      <c r="X328" s="80"/>
      <c r="Y328" s="80"/>
      <c r="Z328" s="80"/>
      <c r="AA328" s="80"/>
      <c r="AB328" s="80"/>
      <c r="AC328" s="80"/>
      <c r="AD328" s="80"/>
    </row>
    <row r="329" spans="1:30" s="62" customFormat="1" ht="142.5">
      <c r="A329" s="74" t="s">
        <v>678</v>
      </c>
      <c r="B329" s="75" t="s">
        <v>78</v>
      </c>
      <c r="C329" s="60" t="s">
        <v>24</v>
      </c>
      <c r="D329" s="76">
        <v>48.54</v>
      </c>
      <c r="E329" s="82"/>
      <c r="F329" s="81" t="str" cm="1">
        <f t="array" ref="F329">numtext(E329)</f>
        <v>CERO PESOS 00/100 M.N.</v>
      </c>
      <c r="G329" s="77">
        <f t="shared" si="37"/>
        <v>0</v>
      </c>
      <c r="H329" s="78"/>
      <c r="I329" s="79"/>
      <c r="J329" s="79"/>
      <c r="S329" s="80"/>
      <c r="T329" s="80"/>
      <c r="U329" s="80"/>
      <c r="V329" s="80"/>
      <c r="W329" s="80"/>
      <c r="X329" s="80"/>
      <c r="Y329" s="80"/>
      <c r="Z329" s="80"/>
      <c r="AA329" s="80"/>
      <c r="AB329" s="80"/>
      <c r="AC329" s="80"/>
      <c r="AD329" s="80"/>
    </row>
    <row r="330" spans="1:30" s="62" customFormat="1" ht="85.5">
      <c r="A330" s="74" t="s">
        <v>679</v>
      </c>
      <c r="B330" s="75" t="s">
        <v>681</v>
      </c>
      <c r="C330" s="60" t="s">
        <v>25</v>
      </c>
      <c r="D330" s="76">
        <v>4</v>
      </c>
      <c r="E330" s="82"/>
      <c r="F330" s="81" t="str" cm="1">
        <f t="array" ref="F330">numtext(E330)</f>
        <v>CERO PESOS 00/100 M.N.</v>
      </c>
      <c r="G330" s="77">
        <f t="shared" si="37"/>
        <v>0</v>
      </c>
      <c r="H330" s="78"/>
      <c r="I330" s="79"/>
      <c r="J330" s="79"/>
      <c r="S330" s="80"/>
      <c r="T330" s="80"/>
      <c r="U330" s="80"/>
      <c r="V330" s="80"/>
      <c r="W330" s="80"/>
      <c r="X330" s="80"/>
      <c r="Y330" s="80"/>
      <c r="Z330" s="80"/>
      <c r="AA330" s="80"/>
      <c r="AB330" s="80"/>
      <c r="AC330" s="80"/>
      <c r="AD330" s="80"/>
    </row>
    <row r="331" spans="1:30" s="62" customFormat="1" ht="85.5">
      <c r="A331" s="74" t="s">
        <v>680</v>
      </c>
      <c r="B331" s="75" t="s">
        <v>100</v>
      </c>
      <c r="C331" s="60" t="s">
        <v>25</v>
      </c>
      <c r="D331" s="76">
        <v>7</v>
      </c>
      <c r="E331" s="82"/>
      <c r="F331" s="81" t="str" cm="1">
        <f t="array" ref="F331">numtext(E331)</f>
        <v>CERO PESOS 00/100 M.N.</v>
      </c>
      <c r="G331" s="77">
        <f t="shared" si="37"/>
        <v>0</v>
      </c>
      <c r="H331" s="78"/>
      <c r="I331" s="79"/>
      <c r="J331" s="79"/>
      <c r="S331" s="80"/>
      <c r="T331" s="80"/>
      <c r="U331" s="80"/>
      <c r="V331" s="80"/>
      <c r="W331" s="80"/>
      <c r="X331" s="80"/>
      <c r="Y331" s="80"/>
      <c r="Z331" s="80"/>
      <c r="AA331" s="80"/>
      <c r="AB331" s="80"/>
      <c r="AC331" s="80"/>
      <c r="AD331" s="80"/>
    </row>
    <row r="332" spans="1:30" s="62" customFormat="1" ht="142.5">
      <c r="A332" s="74" t="s">
        <v>682</v>
      </c>
      <c r="B332" s="75" t="s">
        <v>155</v>
      </c>
      <c r="C332" s="60" t="s">
        <v>25</v>
      </c>
      <c r="D332" s="76">
        <v>7</v>
      </c>
      <c r="E332" s="82"/>
      <c r="F332" s="81" t="str" cm="1">
        <f t="array" ref="F332">numtext(E332)</f>
        <v>CERO PESOS 00/100 M.N.</v>
      </c>
      <c r="G332" s="77">
        <f>ROUND(D332*E332,2)</f>
        <v>0</v>
      </c>
      <c r="H332" s="78"/>
      <c r="I332" s="79"/>
      <c r="J332" s="79"/>
      <c r="S332" s="80"/>
      <c r="T332" s="80"/>
      <c r="U332" s="80"/>
      <c r="V332" s="80"/>
      <c r="W332" s="80"/>
      <c r="X332" s="80"/>
      <c r="Y332" s="80"/>
      <c r="Z332" s="80"/>
      <c r="AA332" s="80"/>
      <c r="AB332" s="80"/>
      <c r="AC332" s="80"/>
      <c r="AD332" s="80"/>
    </row>
    <row r="333" spans="1:30" s="62" customFormat="1" ht="142.5">
      <c r="A333" s="74" t="s">
        <v>683</v>
      </c>
      <c r="B333" s="75" t="s">
        <v>156</v>
      </c>
      <c r="C333" s="60" t="s">
        <v>25</v>
      </c>
      <c r="D333" s="76">
        <v>7</v>
      </c>
      <c r="E333" s="82"/>
      <c r="F333" s="81" t="str" cm="1">
        <f t="array" ref="F333">numtext(E333)</f>
        <v>CERO PESOS 00/100 M.N.</v>
      </c>
      <c r="G333" s="77">
        <f>ROUND(D333*E333,2)</f>
        <v>0</v>
      </c>
      <c r="H333" s="78"/>
      <c r="I333" s="79"/>
      <c r="J333" s="79"/>
      <c r="S333" s="80"/>
      <c r="T333" s="80"/>
      <c r="U333" s="80"/>
      <c r="V333" s="80"/>
      <c r="W333" s="80"/>
      <c r="X333" s="80"/>
      <c r="Y333" s="80"/>
      <c r="Z333" s="80"/>
      <c r="AA333" s="80"/>
      <c r="AB333" s="80"/>
      <c r="AC333" s="80"/>
      <c r="AD333" s="80"/>
    </row>
    <row r="334" spans="1:30" s="62" customFormat="1" ht="142.5">
      <c r="A334" s="74" t="s">
        <v>684</v>
      </c>
      <c r="B334" s="75" t="s">
        <v>157</v>
      </c>
      <c r="C334" s="60" t="s">
        <v>25</v>
      </c>
      <c r="D334" s="76">
        <v>2</v>
      </c>
      <c r="E334" s="82"/>
      <c r="F334" s="81" t="str" cm="1">
        <f t="array" ref="F334">numtext(E334)</f>
        <v>CERO PESOS 00/100 M.N.</v>
      </c>
      <c r="G334" s="77">
        <f t="shared" si="38" ref="G334:G347">ROUND(D334*E334,2)</f>
        <v>0</v>
      </c>
      <c r="H334" s="78"/>
      <c r="I334" s="79"/>
      <c r="J334" s="79"/>
      <c r="S334" s="80"/>
      <c r="T334" s="80"/>
      <c r="U334" s="80"/>
      <c r="V334" s="80"/>
      <c r="W334" s="80"/>
      <c r="X334" s="80"/>
      <c r="Y334" s="80"/>
      <c r="Z334" s="80"/>
      <c r="AA334" s="80"/>
      <c r="AB334" s="80"/>
      <c r="AC334" s="80"/>
      <c r="AD334" s="80"/>
    </row>
    <row r="335" spans="1:30" s="62" customFormat="1" ht="71.25">
      <c r="A335" s="74" t="s">
        <v>685</v>
      </c>
      <c r="B335" s="75" t="s">
        <v>687</v>
      </c>
      <c r="C335" s="60" t="s">
        <v>25</v>
      </c>
      <c r="D335" s="76">
        <v>1</v>
      </c>
      <c r="E335" s="82"/>
      <c r="F335" s="81" t="str" cm="1">
        <f t="array" ref="F335">numtext(E335)</f>
        <v>CERO PESOS 00/100 M.N.</v>
      </c>
      <c r="G335" s="77">
        <f t="shared" si="38"/>
        <v>0</v>
      </c>
      <c r="H335" s="78"/>
      <c r="I335" s="79"/>
      <c r="J335" s="79"/>
      <c r="S335" s="80"/>
      <c r="T335" s="80"/>
      <c r="U335" s="80"/>
      <c r="V335" s="80"/>
      <c r="W335" s="80"/>
      <c r="X335" s="80"/>
      <c r="Y335" s="80"/>
      <c r="Z335" s="80"/>
      <c r="AA335" s="80"/>
      <c r="AB335" s="80"/>
      <c r="AC335" s="80"/>
      <c r="AD335" s="80"/>
    </row>
    <row r="336" spans="1:30" s="62" customFormat="1" ht="85.5">
      <c r="A336" s="74" t="s">
        <v>686</v>
      </c>
      <c r="B336" s="75" t="s">
        <v>689</v>
      </c>
      <c r="C336" s="60" t="s">
        <v>25</v>
      </c>
      <c r="D336" s="76">
        <v>6</v>
      </c>
      <c r="E336" s="82"/>
      <c r="F336" s="81" t="str" cm="1">
        <f t="array" ref="F336">numtext(E336)</f>
        <v>CERO PESOS 00/100 M.N.</v>
      </c>
      <c r="G336" s="77">
        <f t="shared" si="38"/>
        <v>0</v>
      </c>
      <c r="H336" s="78"/>
      <c r="I336" s="79"/>
      <c r="J336" s="79"/>
      <c r="S336" s="80"/>
      <c r="T336" s="80"/>
      <c r="U336" s="80"/>
      <c r="V336" s="80"/>
      <c r="W336" s="80"/>
      <c r="X336" s="80"/>
      <c r="Y336" s="80"/>
      <c r="Z336" s="80"/>
      <c r="AA336" s="80"/>
      <c r="AB336" s="80"/>
      <c r="AC336" s="80"/>
      <c r="AD336" s="80"/>
    </row>
    <row r="337" spans="1:30" s="62" customFormat="1" ht="71.25">
      <c r="A337" s="74" t="s">
        <v>688</v>
      </c>
      <c r="B337" s="75" t="s">
        <v>687</v>
      </c>
      <c r="C337" s="60" t="s">
        <v>25</v>
      </c>
      <c r="D337" s="76">
        <v>1</v>
      </c>
      <c r="E337" s="82"/>
      <c r="F337" s="81" t="str" cm="1">
        <f t="array" ref="F337">numtext(E337)</f>
        <v>CERO PESOS 00/100 M.N.</v>
      </c>
      <c r="G337" s="77">
        <f t="shared" si="38"/>
        <v>0</v>
      </c>
      <c r="H337" s="78"/>
      <c r="I337" s="79"/>
      <c r="J337" s="79"/>
      <c r="S337" s="80"/>
      <c r="T337" s="80"/>
      <c r="U337" s="80"/>
      <c r="V337" s="80"/>
      <c r="W337" s="80"/>
      <c r="X337" s="80"/>
      <c r="Y337" s="80"/>
      <c r="Z337" s="80"/>
      <c r="AA337" s="80"/>
      <c r="AB337" s="80"/>
      <c r="AC337" s="80"/>
      <c r="AD337" s="80"/>
    </row>
    <row r="338" spans="1:30" s="62" customFormat="1" ht="85.5">
      <c r="A338" s="74" t="s">
        <v>690</v>
      </c>
      <c r="B338" s="75" t="s">
        <v>692</v>
      </c>
      <c r="C338" s="60" t="s">
        <v>25</v>
      </c>
      <c r="D338" s="76">
        <v>1</v>
      </c>
      <c r="E338" s="82"/>
      <c r="F338" s="81" t="str" cm="1">
        <f t="array" ref="F338">numtext(E338)</f>
        <v>CERO PESOS 00/100 M.N.</v>
      </c>
      <c r="G338" s="77">
        <f t="shared" si="38"/>
        <v>0</v>
      </c>
      <c r="H338" s="78"/>
      <c r="I338" s="79"/>
      <c r="J338" s="79"/>
      <c r="S338" s="80"/>
      <c r="T338" s="80"/>
      <c r="U338" s="80"/>
      <c r="V338" s="80"/>
      <c r="W338" s="80"/>
      <c r="X338" s="80"/>
      <c r="Y338" s="80"/>
      <c r="Z338" s="80"/>
      <c r="AA338" s="80"/>
      <c r="AB338" s="80"/>
      <c r="AC338" s="80"/>
      <c r="AD338" s="80"/>
    </row>
    <row r="339" spans="1:30" s="62" customFormat="1" ht="85.5">
      <c r="A339" s="74" t="s">
        <v>691</v>
      </c>
      <c r="B339" s="75" t="s">
        <v>101</v>
      </c>
      <c r="C339" s="60" t="s">
        <v>25</v>
      </c>
      <c r="D339" s="76">
        <v>4</v>
      </c>
      <c r="E339" s="82"/>
      <c r="F339" s="81" t="str" cm="1">
        <f t="array" ref="F339">numtext(E339)</f>
        <v>CERO PESOS 00/100 M.N.</v>
      </c>
      <c r="G339" s="77">
        <f t="shared" si="38"/>
        <v>0</v>
      </c>
      <c r="H339" s="78"/>
      <c r="I339" s="79"/>
      <c r="J339" s="79"/>
      <c r="S339" s="80"/>
      <c r="T339" s="80"/>
      <c r="U339" s="80"/>
      <c r="V339" s="80"/>
      <c r="W339" s="80"/>
      <c r="X339" s="80"/>
      <c r="Y339" s="80"/>
      <c r="Z339" s="80"/>
      <c r="AA339" s="80"/>
      <c r="AB339" s="80"/>
      <c r="AC339" s="80"/>
      <c r="AD339" s="80"/>
    </row>
    <row r="340" spans="1:30" s="62" customFormat="1" ht="42.75">
      <c r="A340" s="74" t="s">
        <v>693</v>
      </c>
      <c r="B340" s="75" t="s">
        <v>102</v>
      </c>
      <c r="C340" s="60" t="s">
        <v>24</v>
      </c>
      <c r="D340" s="76">
        <v>64.72</v>
      </c>
      <c r="E340" s="82"/>
      <c r="F340" s="81" t="str" cm="1">
        <f t="array" ref="F340">numtext(E340)</f>
        <v>CERO PESOS 00/100 M.N.</v>
      </c>
      <c r="G340" s="77">
        <f t="shared" si="38"/>
        <v>0</v>
      </c>
      <c r="H340" s="78"/>
      <c r="I340" s="79"/>
      <c r="J340" s="79"/>
      <c r="S340" s="80"/>
      <c r="T340" s="80"/>
      <c r="U340" s="80"/>
      <c r="V340" s="80"/>
      <c r="W340" s="80"/>
      <c r="X340" s="80"/>
      <c r="Y340" s="80"/>
      <c r="Z340" s="80"/>
      <c r="AA340" s="80"/>
      <c r="AB340" s="80"/>
      <c r="AC340" s="80"/>
      <c r="AD340" s="80"/>
    </row>
    <row r="341" spans="1:30" s="62" customFormat="1" ht="42.75">
      <c r="A341" s="74" t="s">
        <v>694</v>
      </c>
      <c r="B341" s="75" t="s">
        <v>103</v>
      </c>
      <c r="C341" s="60" t="s">
        <v>24</v>
      </c>
      <c r="D341" s="76">
        <v>10.79</v>
      </c>
      <c r="E341" s="82"/>
      <c r="F341" s="81" t="str" cm="1">
        <f t="array" ref="F341">numtext(E341)</f>
        <v>CERO PESOS 00/100 M.N.</v>
      </c>
      <c r="G341" s="77">
        <f t="shared" si="38"/>
        <v>0</v>
      </c>
      <c r="H341" s="78"/>
      <c r="I341" s="79"/>
      <c r="J341" s="79"/>
      <c r="S341" s="80"/>
      <c r="T341" s="80"/>
      <c r="U341" s="80"/>
      <c r="V341" s="80"/>
      <c r="W341" s="80"/>
      <c r="X341" s="80"/>
      <c r="Y341" s="80"/>
      <c r="Z341" s="80"/>
      <c r="AA341" s="80"/>
      <c r="AB341" s="80"/>
      <c r="AC341" s="80"/>
      <c r="AD341" s="80"/>
    </row>
    <row r="342" spans="1:30" s="62" customFormat="1" ht="71.25">
      <c r="A342" s="74" t="s">
        <v>695</v>
      </c>
      <c r="B342" s="75" t="s">
        <v>697</v>
      </c>
      <c r="C342" s="60" t="s">
        <v>24</v>
      </c>
      <c r="D342" s="76">
        <v>21.57</v>
      </c>
      <c r="E342" s="82"/>
      <c r="F342" s="81" t="str" cm="1">
        <f t="array" ref="F342">numtext(E342)</f>
        <v>CERO PESOS 00/100 M.N.</v>
      </c>
      <c r="G342" s="77">
        <f t="shared" si="38"/>
        <v>0</v>
      </c>
      <c r="H342" s="78"/>
      <c r="I342" s="79"/>
      <c r="J342" s="79"/>
      <c r="S342" s="80"/>
      <c r="T342" s="80"/>
      <c r="U342" s="80"/>
      <c r="V342" s="80"/>
      <c r="W342" s="80"/>
      <c r="X342" s="80"/>
      <c r="Y342" s="80"/>
      <c r="Z342" s="80"/>
      <c r="AA342" s="80"/>
      <c r="AB342" s="80"/>
      <c r="AC342" s="80"/>
      <c r="AD342" s="80"/>
    </row>
    <row r="343" spans="1:30" s="62" customFormat="1" ht="71.25">
      <c r="A343" s="74" t="s">
        <v>696</v>
      </c>
      <c r="B343" s="75" t="s">
        <v>699</v>
      </c>
      <c r="C343" s="60" t="s">
        <v>24</v>
      </c>
      <c r="D343" s="76">
        <v>107.86</v>
      </c>
      <c r="E343" s="82"/>
      <c r="F343" s="81" t="str" cm="1">
        <f t="array" ref="F343">numtext(E343)</f>
        <v>CERO PESOS 00/100 M.N.</v>
      </c>
      <c r="G343" s="77">
        <f t="shared" si="38"/>
        <v>0</v>
      </c>
      <c r="H343" s="78"/>
      <c r="I343" s="79"/>
      <c r="J343" s="79"/>
      <c r="S343" s="80"/>
      <c r="T343" s="80"/>
      <c r="U343" s="80"/>
      <c r="V343" s="80"/>
      <c r="W343" s="80"/>
      <c r="X343" s="80"/>
      <c r="Y343" s="80"/>
      <c r="Z343" s="80"/>
      <c r="AA343" s="80"/>
      <c r="AB343" s="80"/>
      <c r="AC343" s="80"/>
      <c r="AD343" s="80"/>
    </row>
    <row r="344" spans="1:30" s="62" customFormat="1" ht="71.25">
      <c r="A344" s="74" t="s">
        <v>698</v>
      </c>
      <c r="B344" s="75" t="s">
        <v>701</v>
      </c>
      <c r="C344" s="60" t="s">
        <v>24</v>
      </c>
      <c r="D344" s="76">
        <v>21.57</v>
      </c>
      <c r="E344" s="82"/>
      <c r="F344" s="81" t="str" cm="1">
        <f t="array" ref="F344">numtext(E344)</f>
        <v>CERO PESOS 00/100 M.N.</v>
      </c>
      <c r="G344" s="77">
        <f t="shared" si="38"/>
        <v>0</v>
      </c>
      <c r="H344" s="78"/>
      <c r="I344" s="79"/>
      <c r="J344" s="79"/>
      <c r="S344" s="80"/>
      <c r="T344" s="80"/>
      <c r="U344" s="80"/>
      <c r="V344" s="80"/>
      <c r="W344" s="80"/>
      <c r="X344" s="80"/>
      <c r="Y344" s="80"/>
      <c r="Z344" s="80"/>
      <c r="AA344" s="80"/>
      <c r="AB344" s="80"/>
      <c r="AC344" s="80"/>
      <c r="AD344" s="80"/>
    </row>
    <row r="345" spans="1:30" s="62" customFormat="1" ht="71.25">
      <c r="A345" s="74" t="s">
        <v>700</v>
      </c>
      <c r="B345" s="75" t="s">
        <v>703</v>
      </c>
      <c r="C345" s="60" t="s">
        <v>24</v>
      </c>
      <c r="D345" s="76">
        <v>107.86</v>
      </c>
      <c r="E345" s="82"/>
      <c r="F345" s="81" t="str" cm="1">
        <f t="array" ref="F345">numtext(E345)</f>
        <v>CERO PESOS 00/100 M.N.</v>
      </c>
      <c r="G345" s="77">
        <f t="shared" si="38"/>
        <v>0</v>
      </c>
      <c r="H345" s="78"/>
      <c r="I345" s="79"/>
      <c r="J345" s="79"/>
      <c r="S345" s="80"/>
      <c r="T345" s="80"/>
      <c r="U345" s="80"/>
      <c r="V345" s="80"/>
      <c r="W345" s="80"/>
      <c r="X345" s="80"/>
      <c r="Y345" s="80"/>
      <c r="Z345" s="80"/>
      <c r="AA345" s="80"/>
      <c r="AB345" s="80"/>
      <c r="AC345" s="80"/>
      <c r="AD345" s="80"/>
    </row>
    <row r="346" spans="1:30" s="62" customFormat="1" ht="128.25">
      <c r="A346" s="74" t="s">
        <v>702</v>
      </c>
      <c r="B346" s="75" t="s">
        <v>705</v>
      </c>
      <c r="C346" s="60" t="s">
        <v>23</v>
      </c>
      <c r="D346" s="76">
        <v>77.99</v>
      </c>
      <c r="E346" s="82"/>
      <c r="F346" s="81" t="str" cm="1">
        <f t="array" ref="F346">numtext(E346)</f>
        <v>CERO PESOS 00/100 M.N.</v>
      </c>
      <c r="G346" s="77">
        <f t="shared" si="38"/>
        <v>0</v>
      </c>
      <c r="H346" s="78"/>
      <c r="I346" s="79"/>
      <c r="J346" s="79"/>
      <c r="S346" s="80"/>
      <c r="T346" s="80"/>
      <c r="U346" s="80"/>
      <c r="V346" s="80"/>
      <c r="W346" s="80"/>
      <c r="X346" s="80"/>
      <c r="Y346" s="80"/>
      <c r="Z346" s="80"/>
      <c r="AA346" s="80"/>
      <c r="AB346" s="80"/>
      <c r="AC346" s="80"/>
      <c r="AD346" s="80"/>
    </row>
    <row r="347" spans="1:30" s="62" customFormat="1" ht="85.5">
      <c r="A347" s="74" t="s">
        <v>704</v>
      </c>
      <c r="B347" s="75" t="s">
        <v>151</v>
      </c>
      <c r="C347" s="60" t="s">
        <v>25</v>
      </c>
      <c r="D347" s="76">
        <v>33</v>
      </c>
      <c r="E347" s="82"/>
      <c r="F347" s="81" t="str" cm="1">
        <f t="array" ref="F347">numtext(E347)</f>
        <v>CERO PESOS 00/100 M.N.</v>
      </c>
      <c r="G347" s="77">
        <f t="shared" si="38"/>
        <v>0</v>
      </c>
      <c r="H347" s="78"/>
      <c r="I347" s="79"/>
      <c r="J347" s="79"/>
      <c r="S347" s="80"/>
      <c r="T347" s="80"/>
      <c r="U347" s="80"/>
      <c r="V347" s="80"/>
      <c r="W347" s="80"/>
      <c r="X347" s="80"/>
      <c r="Y347" s="80"/>
      <c r="Z347" s="80"/>
      <c r="AA347" s="80"/>
      <c r="AB347" s="80"/>
      <c r="AC347" s="80"/>
      <c r="AD347" s="80"/>
    </row>
    <row r="348" spans="1:30" s="62" customFormat="1" ht="42.75">
      <c r="A348" s="74" t="s">
        <v>706</v>
      </c>
      <c r="B348" s="75" t="s">
        <v>708</v>
      </c>
      <c r="C348" s="60" t="s">
        <v>25</v>
      </c>
      <c r="D348" s="76">
        <v>3</v>
      </c>
      <c r="E348" s="82"/>
      <c r="F348" s="81" t="str" cm="1">
        <f t="array" ref="F348">numtext(E348)</f>
        <v>CERO PESOS 00/100 M.N.</v>
      </c>
      <c r="G348" s="77">
        <f>ROUND(D348*E348,2)</f>
        <v>0</v>
      </c>
      <c r="H348" s="78"/>
      <c r="I348" s="79"/>
      <c r="J348" s="79"/>
      <c r="S348" s="80"/>
      <c r="T348" s="80"/>
      <c r="U348" s="80"/>
      <c r="V348" s="80"/>
      <c r="W348" s="80"/>
      <c r="X348" s="80"/>
      <c r="Y348" s="80"/>
      <c r="Z348" s="80"/>
      <c r="AA348" s="80"/>
      <c r="AB348" s="80"/>
      <c r="AC348" s="80"/>
      <c r="AD348" s="80"/>
    </row>
    <row r="349" spans="1:30" s="62" customFormat="1" ht="42.75">
      <c r="A349" s="74" t="s">
        <v>707</v>
      </c>
      <c r="B349" s="75" t="s">
        <v>710</v>
      </c>
      <c r="C349" s="60" t="s">
        <v>25</v>
      </c>
      <c r="D349" s="76">
        <v>1</v>
      </c>
      <c r="E349" s="82"/>
      <c r="F349" s="81" t="str" cm="1">
        <f t="array" ref="F349">numtext(E349)</f>
        <v>CERO PESOS 00/100 M.N.</v>
      </c>
      <c r="G349" s="77">
        <f>ROUND(D349*E349,2)</f>
        <v>0</v>
      </c>
      <c r="H349" s="78"/>
      <c r="I349" s="79"/>
      <c r="J349" s="79"/>
      <c r="S349" s="80"/>
      <c r="T349" s="80"/>
      <c r="U349" s="80"/>
      <c r="V349" s="80"/>
      <c r="W349" s="80"/>
      <c r="X349" s="80"/>
      <c r="Y349" s="80"/>
      <c r="Z349" s="80"/>
      <c r="AA349" s="80"/>
      <c r="AB349" s="80"/>
      <c r="AC349" s="80"/>
      <c r="AD349" s="80"/>
    </row>
    <row r="350" spans="1:30" s="62" customFormat="1" ht="85.5">
      <c r="A350" s="74" t="s">
        <v>709</v>
      </c>
      <c r="B350" s="75" t="s">
        <v>712</v>
      </c>
      <c r="C350" s="60" t="s">
        <v>23</v>
      </c>
      <c r="D350" s="76">
        <v>51.21</v>
      </c>
      <c r="E350" s="82"/>
      <c r="F350" s="81" t="str" cm="1">
        <f t="array" ref="F350">numtext(E350)</f>
        <v>CERO PESOS 00/100 M.N.</v>
      </c>
      <c r="G350" s="77">
        <f t="shared" si="39" ref="G350:G354">ROUND(D350*E350,2)</f>
        <v>0</v>
      </c>
      <c r="H350" s="78"/>
      <c r="I350" s="79"/>
      <c r="J350" s="79"/>
      <c r="S350" s="80"/>
      <c r="T350" s="80"/>
      <c r="U350" s="80"/>
      <c r="V350" s="80"/>
      <c r="W350" s="80"/>
      <c r="X350" s="80"/>
      <c r="Y350" s="80"/>
      <c r="Z350" s="80"/>
      <c r="AA350" s="80"/>
      <c r="AB350" s="80"/>
      <c r="AC350" s="80"/>
      <c r="AD350" s="80"/>
    </row>
    <row r="351" spans="1:30" s="62" customFormat="1" ht="128.25">
      <c r="A351" s="74" t="s">
        <v>711</v>
      </c>
      <c r="B351" s="75" t="s">
        <v>714</v>
      </c>
      <c r="C351" s="60" t="s">
        <v>25</v>
      </c>
      <c r="D351" s="76">
        <v>4</v>
      </c>
      <c r="E351" s="82"/>
      <c r="F351" s="81" t="str" cm="1">
        <f t="array" ref="F351">numtext(E351)</f>
        <v>CERO PESOS 00/100 M.N.</v>
      </c>
      <c r="G351" s="77">
        <f t="shared" si="39"/>
        <v>0</v>
      </c>
      <c r="H351" s="78"/>
      <c r="I351" s="79"/>
      <c r="J351" s="79"/>
      <c r="S351" s="80"/>
      <c r="T351" s="80"/>
      <c r="U351" s="80"/>
      <c r="V351" s="80"/>
      <c r="W351" s="80"/>
      <c r="X351" s="80"/>
      <c r="Y351" s="80"/>
      <c r="Z351" s="80"/>
      <c r="AA351" s="80"/>
      <c r="AB351" s="80"/>
      <c r="AC351" s="80"/>
      <c r="AD351" s="80"/>
    </row>
    <row r="352" spans="1:30" s="62" customFormat="1" ht="114">
      <c r="A352" s="74" t="s">
        <v>713</v>
      </c>
      <c r="B352" s="75" t="s">
        <v>716</v>
      </c>
      <c r="C352" s="60" t="s">
        <v>23</v>
      </c>
      <c r="D352" s="76">
        <v>47.99</v>
      </c>
      <c r="E352" s="82"/>
      <c r="F352" s="81" t="str" cm="1">
        <f t="array" ref="F352">numtext(E352)</f>
        <v>CERO PESOS 00/100 M.N.</v>
      </c>
      <c r="G352" s="77">
        <f t="shared" si="39"/>
        <v>0</v>
      </c>
      <c r="H352" s="78"/>
      <c r="I352" s="79"/>
      <c r="J352" s="79"/>
      <c r="S352" s="80"/>
      <c r="T352" s="80"/>
      <c r="U352" s="80"/>
      <c r="V352" s="80"/>
      <c r="W352" s="80"/>
      <c r="X352" s="80"/>
      <c r="Y352" s="80"/>
      <c r="Z352" s="80"/>
      <c r="AA352" s="80"/>
      <c r="AB352" s="80"/>
      <c r="AC352" s="80"/>
      <c r="AD352" s="80"/>
    </row>
    <row r="353" spans="1:30" s="62" customFormat="1" ht="85.5">
      <c r="A353" s="74" t="s">
        <v>715</v>
      </c>
      <c r="B353" s="75" t="s">
        <v>107</v>
      </c>
      <c r="C353" s="60" t="s">
        <v>25</v>
      </c>
      <c r="D353" s="76">
        <v>33</v>
      </c>
      <c r="E353" s="82"/>
      <c r="F353" s="81" t="str" cm="1">
        <f t="array" ref="F353">numtext(E353)</f>
        <v>CERO PESOS 00/100 M.N.</v>
      </c>
      <c r="G353" s="77">
        <f t="shared" si="39"/>
        <v>0</v>
      </c>
      <c r="H353" s="78"/>
      <c r="I353" s="79"/>
      <c r="J353" s="79"/>
      <c r="S353" s="80"/>
      <c r="T353" s="80"/>
      <c r="U353" s="80"/>
      <c r="V353" s="80"/>
      <c r="W353" s="80"/>
      <c r="X353" s="80"/>
      <c r="Y353" s="80"/>
      <c r="Z353" s="80"/>
      <c r="AA353" s="80"/>
      <c r="AB353" s="80"/>
      <c r="AC353" s="80"/>
      <c r="AD353" s="80"/>
    </row>
    <row r="354" spans="1:30" s="62" customFormat="1" ht="99.75">
      <c r="A354" s="74" t="s">
        <v>717</v>
      </c>
      <c r="B354" s="75" t="s">
        <v>79</v>
      </c>
      <c r="C354" s="60" t="s">
        <v>26</v>
      </c>
      <c r="D354" s="76">
        <v>10</v>
      </c>
      <c r="E354" s="82"/>
      <c r="F354" s="81" t="str" cm="1">
        <f t="array" ref="F354">numtext(E354)</f>
        <v>CERO PESOS 00/100 M.N.</v>
      </c>
      <c r="G354" s="77">
        <f t="shared" si="39"/>
        <v>0</v>
      </c>
      <c r="H354" s="78"/>
      <c r="I354" s="79"/>
      <c r="J354" s="79"/>
      <c r="S354" s="80"/>
      <c r="T354" s="80"/>
      <c r="U354" s="80"/>
      <c r="V354" s="80"/>
      <c r="W354" s="80"/>
      <c r="X354" s="80"/>
      <c r="Y354" s="80"/>
      <c r="Z354" s="80"/>
      <c r="AA354" s="80"/>
      <c r="AB354" s="80"/>
      <c r="AC354" s="80"/>
      <c r="AD354" s="80"/>
    </row>
    <row r="355" spans="1:7" s="13" customFormat="1" ht="15">
      <c r="A355" s="58" t="s">
        <v>719</v>
      </c>
      <c r="B355" s="59" t="s">
        <v>80</v>
      </c>
      <c r="C355" s="60"/>
      <c r="D355" s="51"/>
      <c r="E355" s="83"/>
      <c r="F355" s="81"/>
      <c r="G355" s="64">
        <f>SUM(G356:G369)</f>
        <v>0</v>
      </c>
    </row>
    <row r="356" spans="1:30" s="62" customFormat="1" ht="128.25">
      <c r="A356" s="74" t="s">
        <v>718</v>
      </c>
      <c r="B356" s="75" t="s">
        <v>47</v>
      </c>
      <c r="C356" s="60" t="s">
        <v>26</v>
      </c>
      <c r="D356" s="76">
        <v>11</v>
      </c>
      <c r="E356" s="82"/>
      <c r="F356" s="81" t="str" cm="1">
        <f t="array" ref="F356">numtext(E356)</f>
        <v>CERO PESOS 00/100 M.N.</v>
      </c>
      <c r="G356" s="77">
        <f t="shared" si="40" ref="G356:G360">ROUND(D356*E356,2)</f>
        <v>0</v>
      </c>
      <c r="H356" s="78"/>
      <c r="I356" s="79"/>
      <c r="J356" s="79"/>
      <c r="S356" s="80"/>
      <c r="T356" s="80"/>
      <c r="U356" s="80"/>
      <c r="V356" s="80"/>
      <c r="W356" s="80"/>
      <c r="X356" s="80"/>
      <c r="Y356" s="80"/>
      <c r="Z356" s="80"/>
      <c r="AA356" s="80"/>
      <c r="AB356" s="80"/>
      <c r="AC356" s="80"/>
      <c r="AD356" s="80"/>
    </row>
    <row r="357" spans="1:30" s="62" customFormat="1" ht="142.5">
      <c r="A357" s="74" t="s">
        <v>720</v>
      </c>
      <c r="B357" s="75" t="s">
        <v>49</v>
      </c>
      <c r="C357" s="60" t="s">
        <v>26</v>
      </c>
      <c r="D357" s="76">
        <v>2</v>
      </c>
      <c r="E357" s="82"/>
      <c r="F357" s="81" t="str" cm="1">
        <f t="array" ref="F357">numtext(E357)</f>
        <v>CERO PESOS 00/100 M.N.</v>
      </c>
      <c r="G357" s="77">
        <f t="shared" si="40"/>
        <v>0</v>
      </c>
      <c r="H357" s="78"/>
      <c r="I357" s="79"/>
      <c r="J357" s="79"/>
      <c r="S357" s="80"/>
      <c r="T357" s="80"/>
      <c r="U357" s="80"/>
      <c r="V357" s="80"/>
      <c r="W357" s="80"/>
      <c r="X357" s="80"/>
      <c r="Y357" s="80"/>
      <c r="Z357" s="80"/>
      <c r="AA357" s="80"/>
      <c r="AB357" s="80"/>
      <c r="AC357" s="80"/>
      <c r="AD357" s="80"/>
    </row>
    <row r="358" spans="1:30" s="62" customFormat="1" ht="42.75">
      <c r="A358" s="74" t="s">
        <v>721</v>
      </c>
      <c r="B358" s="75" t="s">
        <v>81</v>
      </c>
      <c r="C358" s="60" t="s">
        <v>24</v>
      </c>
      <c r="D358" s="76">
        <v>20</v>
      </c>
      <c r="E358" s="82"/>
      <c r="F358" s="81" t="str" cm="1">
        <f t="array" ref="F358">numtext(E358)</f>
        <v>CERO PESOS 00/100 M.N.</v>
      </c>
      <c r="G358" s="77">
        <f t="shared" si="40"/>
        <v>0</v>
      </c>
      <c r="H358" s="78"/>
      <c r="I358" s="79"/>
      <c r="J358" s="79"/>
      <c r="S358" s="80"/>
      <c r="T358" s="80"/>
      <c r="U358" s="80"/>
      <c r="V358" s="80"/>
      <c r="W358" s="80"/>
      <c r="X358" s="80"/>
      <c r="Y358" s="80"/>
      <c r="Z358" s="80"/>
      <c r="AA358" s="80"/>
      <c r="AB358" s="80"/>
      <c r="AC358" s="80"/>
      <c r="AD358" s="80"/>
    </row>
    <row r="359" spans="1:30" s="62" customFormat="1" ht="42.75">
      <c r="A359" s="74" t="s">
        <v>722</v>
      </c>
      <c r="B359" s="75" t="s">
        <v>82</v>
      </c>
      <c r="C359" s="60" t="s">
        <v>24</v>
      </c>
      <c r="D359" s="76">
        <v>30.43</v>
      </c>
      <c r="E359" s="82"/>
      <c r="F359" s="81" t="str" cm="1">
        <f t="array" ref="F359">numtext(E359)</f>
        <v>CERO PESOS 00/100 M.N.</v>
      </c>
      <c r="G359" s="77">
        <f t="shared" si="40"/>
        <v>0</v>
      </c>
      <c r="H359" s="78"/>
      <c r="I359" s="79"/>
      <c r="J359" s="79"/>
      <c r="S359" s="80"/>
      <c r="T359" s="80"/>
      <c r="U359" s="80"/>
      <c r="V359" s="80"/>
      <c r="W359" s="80"/>
      <c r="X359" s="80"/>
      <c r="Y359" s="80"/>
      <c r="Z359" s="80"/>
      <c r="AA359" s="80"/>
      <c r="AB359" s="80"/>
      <c r="AC359" s="80"/>
      <c r="AD359" s="80"/>
    </row>
    <row r="360" spans="1:30" s="62" customFormat="1" ht="28.5">
      <c r="A360" s="74" t="s">
        <v>723</v>
      </c>
      <c r="B360" s="75" t="s">
        <v>83</v>
      </c>
      <c r="C360" s="60" t="s">
        <v>24</v>
      </c>
      <c r="D360" s="76">
        <v>29.66</v>
      </c>
      <c r="E360" s="82"/>
      <c r="F360" s="81" t="str" cm="1">
        <f t="array" ref="F360">numtext(E360)</f>
        <v>CERO PESOS 00/100 M.N.</v>
      </c>
      <c r="G360" s="77">
        <f t="shared" si="40"/>
        <v>0</v>
      </c>
      <c r="H360" s="78"/>
      <c r="I360" s="79"/>
      <c r="J360" s="79"/>
      <c r="S360" s="80"/>
      <c r="T360" s="80"/>
      <c r="U360" s="80"/>
      <c r="V360" s="80"/>
      <c r="W360" s="80"/>
      <c r="X360" s="80"/>
      <c r="Y360" s="80"/>
      <c r="Z360" s="80"/>
      <c r="AA360" s="80"/>
      <c r="AB360" s="80"/>
      <c r="AC360" s="80"/>
      <c r="AD360" s="80"/>
    </row>
    <row r="361" spans="1:30" s="62" customFormat="1" ht="128.25">
      <c r="A361" s="74" t="s">
        <v>724</v>
      </c>
      <c r="B361" s="75" t="s">
        <v>84</v>
      </c>
      <c r="C361" s="60" t="s">
        <v>24</v>
      </c>
      <c r="D361" s="76">
        <v>839.69</v>
      </c>
      <c r="E361" s="82"/>
      <c r="F361" s="81" t="str" cm="1">
        <f t="array" ref="F361">numtext(E361)</f>
        <v>CERO PESOS 00/100 M.N.</v>
      </c>
      <c r="G361" s="77">
        <f>ROUND(D361*E361,2)</f>
        <v>0</v>
      </c>
      <c r="H361" s="78"/>
      <c r="I361" s="79"/>
      <c r="J361" s="79"/>
      <c r="S361" s="80"/>
      <c r="T361" s="80"/>
      <c r="U361" s="80"/>
      <c r="V361" s="80"/>
      <c r="W361" s="80"/>
      <c r="X361" s="80"/>
      <c r="Y361" s="80"/>
      <c r="Z361" s="80"/>
      <c r="AA361" s="80"/>
      <c r="AB361" s="80"/>
      <c r="AC361" s="80"/>
      <c r="AD361" s="80"/>
    </row>
    <row r="362" spans="1:30" s="62" customFormat="1" ht="57">
      <c r="A362" s="74" t="s">
        <v>725</v>
      </c>
      <c r="B362" s="75" t="s">
        <v>85</v>
      </c>
      <c r="C362" s="60" t="s">
        <v>24</v>
      </c>
      <c r="D362" s="76">
        <v>56.09</v>
      </c>
      <c r="E362" s="82"/>
      <c r="F362" s="81" t="str" cm="1">
        <f t="array" ref="F362">numtext(E362)</f>
        <v>CERO PESOS 00/100 M.N.</v>
      </c>
      <c r="G362" s="77">
        <f t="shared" si="41" ref="G362:G368">ROUND(D362*E362,2)</f>
        <v>0</v>
      </c>
      <c r="H362" s="78"/>
      <c r="I362" s="79"/>
      <c r="J362" s="79"/>
      <c r="S362" s="80"/>
      <c r="T362" s="80"/>
      <c r="U362" s="80"/>
      <c r="V362" s="80"/>
      <c r="W362" s="80"/>
      <c r="X362" s="80"/>
      <c r="Y362" s="80"/>
      <c r="Z362" s="80"/>
      <c r="AA362" s="80"/>
      <c r="AB362" s="80"/>
      <c r="AC362" s="80"/>
      <c r="AD362" s="80"/>
    </row>
    <row r="363" spans="1:30" s="62" customFormat="1" ht="85.5">
      <c r="A363" s="74" t="s">
        <v>726</v>
      </c>
      <c r="B363" s="75" t="s">
        <v>152</v>
      </c>
      <c r="C363" s="60" t="s">
        <v>25</v>
      </c>
      <c r="D363" s="76">
        <v>29</v>
      </c>
      <c r="E363" s="82"/>
      <c r="F363" s="81" t="str" cm="1">
        <f t="array" ref="F363">numtext(E363)</f>
        <v>CERO PESOS 00/100 M.N.</v>
      </c>
      <c r="G363" s="77">
        <f t="shared" si="41"/>
        <v>0</v>
      </c>
      <c r="H363" s="78"/>
      <c r="I363" s="79"/>
      <c r="J363" s="79"/>
      <c r="S363" s="80"/>
      <c r="T363" s="80"/>
      <c r="U363" s="80"/>
      <c r="V363" s="80"/>
      <c r="W363" s="80"/>
      <c r="X363" s="80"/>
      <c r="Y363" s="80"/>
      <c r="Z363" s="80"/>
      <c r="AA363" s="80"/>
      <c r="AB363" s="80"/>
      <c r="AC363" s="80"/>
      <c r="AD363" s="80"/>
    </row>
    <row r="364" spans="1:30" s="62" customFormat="1" ht="71.25">
      <c r="A364" s="74" t="s">
        <v>727</v>
      </c>
      <c r="B364" s="75" t="s">
        <v>127</v>
      </c>
      <c r="C364" s="60" t="s">
        <v>25</v>
      </c>
      <c r="D364" s="76">
        <v>11</v>
      </c>
      <c r="E364" s="82"/>
      <c r="F364" s="81" t="str" cm="1">
        <f t="array" ref="F364">numtext(E364)</f>
        <v>CERO PESOS 00/100 M.N.</v>
      </c>
      <c r="G364" s="77">
        <f t="shared" si="41"/>
        <v>0</v>
      </c>
      <c r="H364" s="78"/>
      <c r="I364" s="79"/>
      <c r="J364" s="79"/>
      <c r="S364" s="80"/>
      <c r="T364" s="80"/>
      <c r="U364" s="80"/>
      <c r="V364" s="80"/>
      <c r="W364" s="80"/>
      <c r="X364" s="80"/>
      <c r="Y364" s="80"/>
      <c r="Z364" s="80"/>
      <c r="AA364" s="80"/>
      <c r="AB364" s="80"/>
      <c r="AC364" s="80"/>
      <c r="AD364" s="80"/>
    </row>
    <row r="365" spans="1:30" s="62" customFormat="1" ht="42.75">
      <c r="A365" s="74" t="s">
        <v>728</v>
      </c>
      <c r="B365" s="75" t="s">
        <v>730</v>
      </c>
      <c r="C365" s="60" t="s">
        <v>25</v>
      </c>
      <c r="D365" s="76">
        <v>9</v>
      </c>
      <c r="E365" s="82"/>
      <c r="F365" s="81" t="str" cm="1">
        <f t="array" ref="F365">numtext(E365)</f>
        <v>CERO PESOS 00/100 M.N.</v>
      </c>
      <c r="G365" s="77">
        <f t="shared" si="41"/>
        <v>0</v>
      </c>
      <c r="H365" s="78"/>
      <c r="I365" s="79"/>
      <c r="J365" s="79"/>
      <c r="S365" s="80"/>
      <c r="T365" s="80"/>
      <c r="U365" s="80"/>
      <c r="V365" s="80"/>
      <c r="W365" s="80"/>
      <c r="X365" s="80"/>
      <c r="Y365" s="80"/>
      <c r="Z365" s="80"/>
      <c r="AA365" s="80"/>
      <c r="AB365" s="80"/>
      <c r="AC365" s="80"/>
      <c r="AD365" s="80"/>
    </row>
    <row r="366" spans="1:30" s="62" customFormat="1" ht="42.75">
      <c r="A366" s="74" t="s">
        <v>729</v>
      </c>
      <c r="B366" s="75" t="s">
        <v>732</v>
      </c>
      <c r="C366" s="60" t="s">
        <v>25</v>
      </c>
      <c r="D366" s="76">
        <v>2</v>
      </c>
      <c r="E366" s="82"/>
      <c r="F366" s="81" t="str" cm="1">
        <f t="array" ref="F366">numtext(E366)</f>
        <v>CERO PESOS 00/100 M.N.</v>
      </c>
      <c r="G366" s="77">
        <f t="shared" si="41"/>
        <v>0</v>
      </c>
      <c r="H366" s="78"/>
      <c r="I366" s="79"/>
      <c r="J366" s="79"/>
      <c r="S366" s="80"/>
      <c r="T366" s="80"/>
      <c r="U366" s="80"/>
      <c r="V366" s="80"/>
      <c r="W366" s="80"/>
      <c r="X366" s="80"/>
      <c r="Y366" s="80"/>
      <c r="Z366" s="80"/>
      <c r="AA366" s="80"/>
      <c r="AB366" s="80"/>
      <c r="AC366" s="80"/>
      <c r="AD366" s="80"/>
    </row>
    <row r="367" spans="1:30" s="62" customFormat="1" ht="57">
      <c r="A367" s="74" t="s">
        <v>731</v>
      </c>
      <c r="B367" s="75" t="s">
        <v>128</v>
      </c>
      <c r="C367" s="60" t="s">
        <v>25</v>
      </c>
      <c r="D367" s="76">
        <v>1</v>
      </c>
      <c r="E367" s="82"/>
      <c r="F367" s="81" t="str" cm="1">
        <f t="array" ref="F367">numtext(E367)</f>
        <v>CERO PESOS 00/100 M.N.</v>
      </c>
      <c r="G367" s="77">
        <f t="shared" si="41"/>
        <v>0</v>
      </c>
      <c r="H367" s="78"/>
      <c r="I367" s="79"/>
      <c r="J367" s="79"/>
      <c r="S367" s="80"/>
      <c r="T367" s="80"/>
      <c r="U367" s="80"/>
      <c r="V367" s="80"/>
      <c r="W367" s="80"/>
      <c r="X367" s="80"/>
      <c r="Y367" s="80"/>
      <c r="Z367" s="80"/>
      <c r="AA367" s="80"/>
      <c r="AB367" s="80"/>
      <c r="AC367" s="80"/>
      <c r="AD367" s="80"/>
    </row>
    <row r="368" spans="1:30" s="62" customFormat="1" ht="57">
      <c r="A368" s="74" t="s">
        <v>733</v>
      </c>
      <c r="B368" s="75" t="s">
        <v>129</v>
      </c>
      <c r="C368" s="60" t="s">
        <v>25</v>
      </c>
      <c r="D368" s="76">
        <v>5</v>
      </c>
      <c r="E368" s="82"/>
      <c r="F368" s="81" t="str" cm="1">
        <f t="array" ref="F368">numtext(E368)</f>
        <v>CERO PESOS 00/100 M.N.</v>
      </c>
      <c r="G368" s="77">
        <f t="shared" si="41"/>
        <v>0</v>
      </c>
      <c r="H368" s="78"/>
      <c r="I368" s="79"/>
      <c r="J368" s="79"/>
      <c r="S368" s="80"/>
      <c r="T368" s="80"/>
      <c r="U368" s="80"/>
      <c r="V368" s="80"/>
      <c r="W368" s="80"/>
      <c r="X368" s="80"/>
      <c r="Y368" s="80"/>
      <c r="Z368" s="80"/>
      <c r="AA368" s="80"/>
      <c r="AB368" s="80"/>
      <c r="AC368" s="80"/>
      <c r="AD368" s="80"/>
    </row>
    <row r="369" spans="1:30" s="62" customFormat="1" ht="71.25">
      <c r="A369" s="74" t="s">
        <v>734</v>
      </c>
      <c r="B369" s="75" t="s">
        <v>736</v>
      </c>
      <c r="C369" s="60" t="s">
        <v>25</v>
      </c>
      <c r="D369" s="76">
        <v>1</v>
      </c>
      <c r="E369" s="82"/>
      <c r="F369" s="81" t="str" cm="1">
        <f t="array" ref="F369">numtext(E369)</f>
        <v>CERO PESOS 00/100 M.N.</v>
      </c>
      <c r="G369" s="77">
        <f>ROUND(D369*E369,2)</f>
        <v>0</v>
      </c>
      <c r="H369" s="78"/>
      <c r="I369" s="79"/>
      <c r="J369" s="79"/>
      <c r="S369" s="80"/>
      <c r="T369" s="80"/>
      <c r="U369" s="80"/>
      <c r="V369" s="80"/>
      <c r="W369" s="80"/>
      <c r="X369" s="80"/>
      <c r="Y369" s="80"/>
      <c r="Z369" s="80"/>
      <c r="AA369" s="80"/>
      <c r="AB369" s="80"/>
      <c r="AC369" s="80"/>
      <c r="AD369" s="80"/>
    </row>
    <row r="370" spans="1:7" s="13" customFormat="1" ht="15">
      <c r="A370" s="58" t="s">
        <v>737</v>
      </c>
      <c r="B370" s="59" t="s">
        <v>27</v>
      </c>
      <c r="C370" s="60"/>
      <c r="D370" s="51"/>
      <c r="E370" s="83"/>
      <c r="F370" s="81"/>
      <c r="G370" s="64">
        <f>SUM(G371:G375)</f>
        <v>0</v>
      </c>
    </row>
    <row r="371" spans="1:30" s="62" customFormat="1" ht="128.25">
      <c r="A371" s="74" t="s">
        <v>735</v>
      </c>
      <c r="B371" s="75" t="s">
        <v>50</v>
      </c>
      <c r="C371" s="60" t="s">
        <v>25</v>
      </c>
      <c r="D371" s="76">
        <v>1</v>
      </c>
      <c r="E371" s="82"/>
      <c r="F371" s="81" t="str" cm="1">
        <f t="array" ref="F371">numtext(E371)</f>
        <v>CERO PESOS 00/100 M.N.</v>
      </c>
      <c r="G371" s="77">
        <f t="shared" si="42" ref="G371:G375">ROUND(D371*E371,2)</f>
        <v>0</v>
      </c>
      <c r="H371" s="78"/>
      <c r="I371" s="79"/>
      <c r="J371" s="79"/>
      <c r="S371" s="80"/>
      <c r="T371" s="80"/>
      <c r="U371" s="80"/>
      <c r="V371" s="80"/>
      <c r="W371" s="80"/>
      <c r="X371" s="80"/>
      <c r="Y371" s="80"/>
      <c r="Z371" s="80"/>
      <c r="AA371" s="80"/>
      <c r="AB371" s="80"/>
      <c r="AC371" s="80"/>
      <c r="AD371" s="80"/>
    </row>
    <row r="372" spans="1:30" s="62" customFormat="1" ht="85.5">
      <c r="A372" s="74" t="s">
        <v>738</v>
      </c>
      <c r="B372" s="75" t="s">
        <v>740</v>
      </c>
      <c r="C372" s="60" t="s">
        <v>25</v>
      </c>
      <c r="D372" s="76">
        <v>1</v>
      </c>
      <c r="E372" s="82"/>
      <c r="F372" s="81" t="str" cm="1">
        <f t="array" ref="F372">numtext(E372)</f>
        <v>CERO PESOS 00/100 M.N.</v>
      </c>
      <c r="G372" s="77">
        <f t="shared" si="42"/>
        <v>0</v>
      </c>
      <c r="H372" s="78"/>
      <c r="I372" s="79"/>
      <c r="J372" s="79"/>
      <c r="S372" s="80"/>
      <c r="T372" s="80"/>
      <c r="U372" s="80"/>
      <c r="V372" s="80"/>
      <c r="W372" s="80"/>
      <c r="X372" s="80"/>
      <c r="Y372" s="80"/>
      <c r="Z372" s="80"/>
      <c r="AA372" s="80"/>
      <c r="AB372" s="80"/>
      <c r="AC372" s="80"/>
      <c r="AD372" s="80"/>
    </row>
    <row r="373" spans="1:30" s="62" customFormat="1" ht="57">
      <c r="A373" s="74" t="s">
        <v>739</v>
      </c>
      <c r="B373" s="75" t="s">
        <v>742</v>
      </c>
      <c r="C373" s="60" t="s">
        <v>25</v>
      </c>
      <c r="D373" s="76">
        <v>1</v>
      </c>
      <c r="E373" s="82"/>
      <c r="F373" s="81" t="str" cm="1">
        <f t="array" ref="F373">numtext(E373)</f>
        <v>CERO PESOS 00/100 M.N.</v>
      </c>
      <c r="G373" s="77">
        <f t="shared" si="42"/>
        <v>0</v>
      </c>
      <c r="H373" s="78"/>
      <c r="I373" s="79"/>
      <c r="J373" s="79"/>
      <c r="S373" s="80"/>
      <c r="T373" s="80"/>
      <c r="U373" s="80"/>
      <c r="V373" s="80"/>
      <c r="W373" s="80"/>
      <c r="X373" s="80"/>
      <c r="Y373" s="80"/>
      <c r="Z373" s="80"/>
      <c r="AA373" s="80"/>
      <c r="AB373" s="80"/>
      <c r="AC373" s="80"/>
      <c r="AD373" s="80"/>
    </row>
    <row r="374" spans="1:30" s="62" customFormat="1" ht="42.75">
      <c r="A374" s="74" t="s">
        <v>741</v>
      </c>
      <c r="B374" s="75" t="s">
        <v>82</v>
      </c>
      <c r="C374" s="60" t="s">
        <v>24</v>
      </c>
      <c r="D374" s="76">
        <v>5</v>
      </c>
      <c r="E374" s="82"/>
      <c r="F374" s="81" t="str" cm="1">
        <f t="array" ref="F374">numtext(E374)</f>
        <v>CERO PESOS 00/100 M.N.</v>
      </c>
      <c r="G374" s="77">
        <f t="shared" si="42"/>
        <v>0</v>
      </c>
      <c r="H374" s="78"/>
      <c r="I374" s="79"/>
      <c r="J374" s="79"/>
      <c r="S374" s="80"/>
      <c r="T374" s="80"/>
      <c r="U374" s="80"/>
      <c r="V374" s="80"/>
      <c r="W374" s="80"/>
      <c r="X374" s="80"/>
      <c r="Y374" s="80"/>
      <c r="Z374" s="80"/>
      <c r="AA374" s="80"/>
      <c r="AB374" s="80"/>
      <c r="AC374" s="80"/>
      <c r="AD374" s="80"/>
    </row>
    <row r="375" spans="1:30" s="62" customFormat="1" ht="128.25">
      <c r="A375" s="74" t="s">
        <v>743</v>
      </c>
      <c r="B375" s="75" t="s">
        <v>86</v>
      </c>
      <c r="C375" s="60" t="s">
        <v>24</v>
      </c>
      <c r="D375" s="76">
        <v>96.29</v>
      </c>
      <c r="E375" s="82"/>
      <c r="F375" s="81" t="str" cm="1">
        <f t="array" ref="F375">numtext(E375)</f>
        <v>CERO PESOS 00/100 M.N.</v>
      </c>
      <c r="G375" s="77">
        <f t="shared" si="42"/>
        <v>0</v>
      </c>
      <c r="H375" s="78"/>
      <c r="I375" s="79"/>
      <c r="J375" s="79"/>
      <c r="S375" s="80"/>
      <c r="T375" s="80"/>
      <c r="U375" s="80"/>
      <c r="V375" s="80"/>
      <c r="W375" s="80"/>
      <c r="X375" s="80"/>
      <c r="Y375" s="80"/>
      <c r="Z375" s="80"/>
      <c r="AA375" s="80"/>
      <c r="AB375" s="80"/>
      <c r="AC375" s="80"/>
      <c r="AD375" s="80"/>
    </row>
    <row r="376" spans="1:7" s="13" customFormat="1" ht="15">
      <c r="A376" s="58" t="s">
        <v>745</v>
      </c>
      <c r="B376" s="59" t="s">
        <v>87</v>
      </c>
      <c r="C376" s="60"/>
      <c r="D376" s="51"/>
      <c r="E376" s="83"/>
      <c r="F376" s="81"/>
      <c r="G376" s="64">
        <f>SUM(G377:G380)</f>
        <v>0</v>
      </c>
    </row>
    <row r="377" spans="1:30" s="62" customFormat="1" ht="128.25">
      <c r="A377" s="74" t="s">
        <v>744</v>
      </c>
      <c r="B377" s="75" t="s">
        <v>48</v>
      </c>
      <c r="C377" s="60" t="s">
        <v>26</v>
      </c>
      <c r="D377" s="76">
        <v>1</v>
      </c>
      <c r="E377" s="82"/>
      <c r="F377" s="81" t="str" cm="1">
        <f t="array" ref="F377">numtext(E377)</f>
        <v>CERO PESOS 00/100 M.N.</v>
      </c>
      <c r="G377" s="77">
        <f>ROUND(D377*E377,2)</f>
        <v>0</v>
      </c>
      <c r="H377" s="78"/>
      <c r="I377" s="79"/>
      <c r="J377" s="79"/>
      <c r="S377" s="80"/>
      <c r="T377" s="80"/>
      <c r="U377" s="80"/>
      <c r="V377" s="80"/>
      <c r="W377" s="80"/>
      <c r="X377" s="80"/>
      <c r="Y377" s="80"/>
      <c r="Z377" s="80"/>
      <c r="AA377" s="80"/>
      <c r="AB377" s="80"/>
      <c r="AC377" s="80"/>
      <c r="AD377" s="80"/>
    </row>
    <row r="378" spans="1:30" s="62" customFormat="1" ht="99.75">
      <c r="A378" s="74" t="s">
        <v>746</v>
      </c>
      <c r="B378" s="75" t="s">
        <v>748</v>
      </c>
      <c r="C378" s="60" t="s">
        <v>25</v>
      </c>
      <c r="D378" s="76">
        <v>1</v>
      </c>
      <c r="E378" s="82"/>
      <c r="F378" s="81" t="str" cm="1">
        <f t="array" ref="F378">numtext(E378)</f>
        <v>CERO PESOS 00/100 M.N.</v>
      </c>
      <c r="G378" s="77">
        <f t="shared" si="43" ref="G378:G380">ROUND(D378*E378,2)</f>
        <v>0</v>
      </c>
      <c r="H378" s="78"/>
      <c r="I378" s="79"/>
      <c r="J378" s="79"/>
      <c r="S378" s="80"/>
      <c r="T378" s="80"/>
      <c r="U378" s="80"/>
      <c r="V378" s="80"/>
      <c r="W378" s="80"/>
      <c r="X378" s="80"/>
      <c r="Y378" s="80"/>
      <c r="Z378" s="80"/>
      <c r="AA378" s="80"/>
      <c r="AB378" s="80"/>
      <c r="AC378" s="80"/>
      <c r="AD378" s="80"/>
    </row>
    <row r="379" spans="1:30" s="62" customFormat="1" ht="57">
      <c r="A379" s="74" t="s">
        <v>747</v>
      </c>
      <c r="B379" s="75" t="s">
        <v>134</v>
      </c>
      <c r="C379" s="60" t="s">
        <v>24</v>
      </c>
      <c r="D379" s="76">
        <v>12</v>
      </c>
      <c r="E379" s="82"/>
      <c r="F379" s="81" t="str" cm="1">
        <f t="array" ref="F379">numtext(E379)</f>
        <v>CERO PESOS 00/100 M.N.</v>
      </c>
      <c r="G379" s="77">
        <f t="shared" si="43"/>
        <v>0</v>
      </c>
      <c r="H379" s="78"/>
      <c r="I379" s="79"/>
      <c r="J379" s="79"/>
      <c r="S379" s="80"/>
      <c r="T379" s="80"/>
      <c r="U379" s="80"/>
      <c r="V379" s="80"/>
      <c r="W379" s="80"/>
      <c r="X379" s="80"/>
      <c r="Y379" s="80"/>
      <c r="Z379" s="80"/>
      <c r="AA379" s="80"/>
      <c r="AB379" s="80"/>
      <c r="AC379" s="80"/>
      <c r="AD379" s="80"/>
    </row>
    <row r="380" spans="1:30" s="62" customFormat="1" ht="42.75">
      <c r="A380" s="74" t="s">
        <v>749</v>
      </c>
      <c r="B380" s="75" t="s">
        <v>751</v>
      </c>
      <c r="C380" s="60" t="s">
        <v>24</v>
      </c>
      <c r="D380" s="76">
        <v>119.72</v>
      </c>
      <c r="E380" s="82"/>
      <c r="F380" s="81" t="str" cm="1">
        <f t="array" ref="F380">numtext(E380)</f>
        <v>CERO PESOS 00/100 M.N.</v>
      </c>
      <c r="G380" s="77">
        <f t="shared" si="43"/>
        <v>0</v>
      </c>
      <c r="H380" s="78"/>
      <c r="I380" s="79"/>
      <c r="J380" s="79"/>
      <c r="S380" s="80"/>
      <c r="T380" s="80"/>
      <c r="U380" s="80"/>
      <c r="V380" s="80"/>
      <c r="W380" s="80"/>
      <c r="X380" s="80"/>
      <c r="Y380" s="80"/>
      <c r="Z380" s="80"/>
      <c r="AA380" s="80"/>
      <c r="AB380" s="80"/>
      <c r="AC380" s="80"/>
      <c r="AD380" s="80"/>
    </row>
    <row r="381" spans="1:7" s="13" customFormat="1" ht="15">
      <c r="A381" s="58" t="s">
        <v>752</v>
      </c>
      <c r="B381" s="59" t="s">
        <v>753</v>
      </c>
      <c r="C381" s="60"/>
      <c r="D381" s="51"/>
      <c r="E381" s="83"/>
      <c r="F381" s="81"/>
      <c r="G381" s="64">
        <f>SUM(G382:G400)</f>
        <v>0</v>
      </c>
    </row>
    <row r="382" spans="1:30" s="62" customFormat="1" ht="142.5">
      <c r="A382" s="74" t="s">
        <v>750</v>
      </c>
      <c r="B382" s="75" t="s">
        <v>755</v>
      </c>
      <c r="C382" s="60" t="s">
        <v>26</v>
      </c>
      <c r="D382" s="76">
        <v>27</v>
      </c>
      <c r="E382" s="82"/>
      <c r="F382" s="81" t="str" cm="1">
        <f t="array" ref="F382">numtext(E382)</f>
        <v>CERO PESOS 00/100 M.N.</v>
      </c>
      <c r="G382" s="77">
        <f t="shared" si="44" ref="G382:G400">ROUND(D382*E382,2)</f>
        <v>0</v>
      </c>
      <c r="H382" s="78"/>
      <c r="I382" s="79"/>
      <c r="J382" s="79"/>
      <c r="S382" s="80"/>
      <c r="T382" s="80"/>
      <c r="U382" s="80"/>
      <c r="V382" s="80"/>
      <c r="W382" s="80"/>
      <c r="X382" s="80"/>
      <c r="Y382" s="80"/>
      <c r="Z382" s="80"/>
      <c r="AA382" s="80"/>
      <c r="AB382" s="80"/>
      <c r="AC382" s="80"/>
      <c r="AD382" s="80"/>
    </row>
    <row r="383" spans="1:30" s="62" customFormat="1" ht="85.5">
      <c r="A383" s="74" t="s">
        <v>754</v>
      </c>
      <c r="B383" s="75" t="s">
        <v>757</v>
      </c>
      <c r="C383" s="60" t="s">
        <v>25</v>
      </c>
      <c r="D383" s="76">
        <v>1</v>
      </c>
      <c r="E383" s="82"/>
      <c r="F383" s="81" t="str" cm="1">
        <f t="array" ref="F383">numtext(E383)</f>
        <v>CERO PESOS 00/100 M.N.</v>
      </c>
      <c r="G383" s="77">
        <f t="shared" si="44"/>
        <v>0</v>
      </c>
      <c r="H383" s="78"/>
      <c r="I383" s="79"/>
      <c r="J383" s="79"/>
      <c r="S383" s="80"/>
      <c r="T383" s="80"/>
      <c r="U383" s="80"/>
      <c r="V383" s="80"/>
      <c r="W383" s="80"/>
      <c r="X383" s="80"/>
      <c r="Y383" s="80"/>
      <c r="Z383" s="80"/>
      <c r="AA383" s="80"/>
      <c r="AB383" s="80"/>
      <c r="AC383" s="80"/>
      <c r="AD383" s="80"/>
    </row>
    <row r="384" spans="1:30" s="62" customFormat="1" ht="57">
      <c r="A384" s="74" t="s">
        <v>756</v>
      </c>
      <c r="B384" s="75" t="s">
        <v>759</v>
      </c>
      <c r="C384" s="60" t="s">
        <v>25</v>
      </c>
      <c r="D384" s="76">
        <v>1</v>
      </c>
      <c r="E384" s="82"/>
      <c r="F384" s="81" t="str" cm="1">
        <f t="array" ref="F384">numtext(E384)</f>
        <v>CERO PESOS 00/100 M.N.</v>
      </c>
      <c r="G384" s="77">
        <f t="shared" si="44"/>
        <v>0</v>
      </c>
      <c r="H384" s="78"/>
      <c r="I384" s="79"/>
      <c r="J384" s="79"/>
      <c r="S384" s="80"/>
      <c r="T384" s="80"/>
      <c r="U384" s="80"/>
      <c r="V384" s="80"/>
      <c r="W384" s="80"/>
      <c r="X384" s="80"/>
      <c r="Y384" s="80"/>
      <c r="Z384" s="80"/>
      <c r="AA384" s="80"/>
      <c r="AB384" s="80"/>
      <c r="AC384" s="80"/>
      <c r="AD384" s="80"/>
    </row>
    <row r="385" spans="1:30" s="62" customFormat="1" ht="42.75">
      <c r="A385" s="74" t="s">
        <v>758</v>
      </c>
      <c r="B385" s="75" t="s">
        <v>761</v>
      </c>
      <c r="C385" s="60" t="s">
        <v>25</v>
      </c>
      <c r="D385" s="76">
        <v>1</v>
      </c>
      <c r="E385" s="82"/>
      <c r="F385" s="81" t="str" cm="1">
        <f t="array" ref="F385">numtext(E385)</f>
        <v>CERO PESOS 00/100 M.N.</v>
      </c>
      <c r="G385" s="77">
        <f t="shared" si="44"/>
        <v>0</v>
      </c>
      <c r="H385" s="78"/>
      <c r="I385" s="79"/>
      <c r="J385" s="79"/>
      <c r="S385" s="80"/>
      <c r="T385" s="80"/>
      <c r="U385" s="80"/>
      <c r="V385" s="80"/>
      <c r="W385" s="80"/>
      <c r="X385" s="80"/>
      <c r="Y385" s="80"/>
      <c r="Z385" s="80"/>
      <c r="AA385" s="80"/>
      <c r="AB385" s="80"/>
      <c r="AC385" s="80"/>
      <c r="AD385" s="80"/>
    </row>
    <row r="386" spans="1:30" s="62" customFormat="1" ht="57">
      <c r="A386" s="74" t="s">
        <v>760</v>
      </c>
      <c r="B386" s="75" t="s">
        <v>763</v>
      </c>
      <c r="C386" s="60" t="s">
        <v>25</v>
      </c>
      <c r="D386" s="76">
        <v>1</v>
      </c>
      <c r="E386" s="82"/>
      <c r="F386" s="81" t="str" cm="1">
        <f t="array" ref="F386">numtext(E386)</f>
        <v>CERO PESOS 00/100 M.N.</v>
      </c>
      <c r="G386" s="77">
        <f t="shared" si="44"/>
        <v>0</v>
      </c>
      <c r="H386" s="78"/>
      <c r="I386" s="79"/>
      <c r="J386" s="79"/>
      <c r="S386" s="80"/>
      <c r="T386" s="80"/>
      <c r="U386" s="80"/>
      <c r="V386" s="80"/>
      <c r="W386" s="80"/>
      <c r="X386" s="80"/>
      <c r="Y386" s="80"/>
      <c r="Z386" s="80"/>
      <c r="AA386" s="80"/>
      <c r="AB386" s="80"/>
      <c r="AC386" s="80"/>
      <c r="AD386" s="80"/>
    </row>
    <row r="387" spans="1:30" s="62" customFormat="1" ht="99.75">
      <c r="A387" s="74" t="s">
        <v>762</v>
      </c>
      <c r="B387" s="75" t="s">
        <v>765</v>
      </c>
      <c r="C387" s="60" t="s">
        <v>25</v>
      </c>
      <c r="D387" s="76">
        <v>1</v>
      </c>
      <c r="E387" s="82"/>
      <c r="F387" s="81" t="str" cm="1">
        <f t="array" ref="F387">numtext(E387)</f>
        <v>CERO PESOS 00/100 M.N.</v>
      </c>
      <c r="G387" s="77">
        <f t="shared" si="44"/>
        <v>0</v>
      </c>
      <c r="H387" s="78"/>
      <c r="I387" s="79"/>
      <c r="J387" s="79"/>
      <c r="S387" s="80"/>
      <c r="T387" s="80"/>
      <c r="U387" s="80"/>
      <c r="V387" s="80"/>
      <c r="W387" s="80"/>
      <c r="X387" s="80"/>
      <c r="Y387" s="80"/>
      <c r="Z387" s="80"/>
      <c r="AA387" s="80"/>
      <c r="AB387" s="80"/>
      <c r="AC387" s="80"/>
      <c r="AD387" s="80"/>
    </row>
    <row r="388" spans="1:30" s="62" customFormat="1" ht="71.25">
      <c r="A388" s="74" t="s">
        <v>764</v>
      </c>
      <c r="B388" s="75" t="s">
        <v>767</v>
      </c>
      <c r="C388" s="60" t="s">
        <v>25</v>
      </c>
      <c r="D388" s="76">
        <v>8</v>
      </c>
      <c r="E388" s="82"/>
      <c r="F388" s="81" t="str" cm="1">
        <f t="array" ref="F388">numtext(E388)</f>
        <v>CERO PESOS 00/100 M.N.</v>
      </c>
      <c r="G388" s="77">
        <f t="shared" si="44"/>
        <v>0</v>
      </c>
      <c r="H388" s="78"/>
      <c r="I388" s="79"/>
      <c r="J388" s="79"/>
      <c r="S388" s="80"/>
      <c r="T388" s="80"/>
      <c r="U388" s="80"/>
      <c r="V388" s="80"/>
      <c r="W388" s="80"/>
      <c r="X388" s="80"/>
      <c r="Y388" s="80"/>
      <c r="Z388" s="80"/>
      <c r="AA388" s="80"/>
      <c r="AB388" s="80"/>
      <c r="AC388" s="80"/>
      <c r="AD388" s="80"/>
    </row>
    <row r="389" spans="1:30" s="62" customFormat="1" ht="42.75">
      <c r="A389" s="74" t="s">
        <v>766</v>
      </c>
      <c r="B389" s="75" t="s">
        <v>769</v>
      </c>
      <c r="C389" s="60" t="s">
        <v>25</v>
      </c>
      <c r="D389" s="76">
        <v>7</v>
      </c>
      <c r="E389" s="82"/>
      <c r="F389" s="81" t="str" cm="1">
        <f t="array" ref="F389">numtext(E389)</f>
        <v>CERO PESOS 00/100 M.N.</v>
      </c>
      <c r="G389" s="77">
        <f t="shared" si="44"/>
        <v>0</v>
      </c>
      <c r="H389" s="78"/>
      <c r="I389" s="79"/>
      <c r="J389" s="79"/>
      <c r="S389" s="80"/>
      <c r="T389" s="80"/>
      <c r="U389" s="80"/>
      <c r="V389" s="80"/>
      <c r="W389" s="80"/>
      <c r="X389" s="80"/>
      <c r="Y389" s="80"/>
      <c r="Z389" s="80"/>
      <c r="AA389" s="80"/>
      <c r="AB389" s="80"/>
      <c r="AC389" s="80"/>
      <c r="AD389" s="80"/>
    </row>
    <row r="390" spans="1:30" s="62" customFormat="1" ht="57">
      <c r="A390" s="74" t="s">
        <v>768</v>
      </c>
      <c r="B390" s="75" t="s">
        <v>771</v>
      </c>
      <c r="C390" s="60" t="s">
        <v>25</v>
      </c>
      <c r="D390" s="76">
        <v>7</v>
      </c>
      <c r="E390" s="82"/>
      <c r="F390" s="81" t="str" cm="1">
        <f t="array" ref="F390">numtext(E390)</f>
        <v>CERO PESOS 00/100 M.N.</v>
      </c>
      <c r="G390" s="77">
        <f t="shared" si="44"/>
        <v>0</v>
      </c>
      <c r="H390" s="78"/>
      <c r="I390" s="79"/>
      <c r="J390" s="79"/>
      <c r="S390" s="80"/>
      <c r="T390" s="80"/>
      <c r="U390" s="80"/>
      <c r="V390" s="80"/>
      <c r="W390" s="80"/>
      <c r="X390" s="80"/>
      <c r="Y390" s="80"/>
      <c r="Z390" s="80"/>
      <c r="AA390" s="80"/>
      <c r="AB390" s="80"/>
      <c r="AC390" s="80"/>
      <c r="AD390" s="80"/>
    </row>
    <row r="391" spans="1:30" s="62" customFormat="1" ht="28.5">
      <c r="A391" s="74" t="s">
        <v>770</v>
      </c>
      <c r="B391" s="75" t="s">
        <v>773</v>
      </c>
      <c r="C391" s="60" t="s">
        <v>25</v>
      </c>
      <c r="D391" s="76">
        <v>2</v>
      </c>
      <c r="E391" s="82"/>
      <c r="F391" s="81" t="str" cm="1">
        <f t="array" ref="F391">numtext(E391)</f>
        <v>CERO PESOS 00/100 M.N.</v>
      </c>
      <c r="G391" s="77">
        <f t="shared" si="44"/>
        <v>0</v>
      </c>
      <c r="H391" s="78"/>
      <c r="I391" s="79"/>
      <c r="J391" s="79"/>
      <c r="S391" s="80"/>
      <c r="T391" s="80"/>
      <c r="U391" s="80"/>
      <c r="V391" s="80"/>
      <c r="W391" s="80"/>
      <c r="X391" s="80"/>
      <c r="Y391" s="80"/>
      <c r="Z391" s="80"/>
      <c r="AA391" s="80"/>
      <c r="AB391" s="80"/>
      <c r="AC391" s="80"/>
      <c r="AD391" s="80"/>
    </row>
    <row r="392" spans="1:30" s="62" customFormat="1" ht="42.75">
      <c r="A392" s="74" t="s">
        <v>772</v>
      </c>
      <c r="B392" s="75" t="s">
        <v>775</v>
      </c>
      <c r="C392" s="60" t="s">
        <v>25</v>
      </c>
      <c r="D392" s="76">
        <v>7</v>
      </c>
      <c r="E392" s="82"/>
      <c r="F392" s="81" t="str" cm="1">
        <f t="array" ref="F392">numtext(E392)</f>
        <v>CERO PESOS 00/100 M.N.</v>
      </c>
      <c r="G392" s="77">
        <f t="shared" si="44"/>
        <v>0</v>
      </c>
      <c r="H392" s="78"/>
      <c r="I392" s="79"/>
      <c r="J392" s="79"/>
      <c r="S392" s="80"/>
      <c r="T392" s="80"/>
      <c r="U392" s="80"/>
      <c r="V392" s="80"/>
      <c r="W392" s="80"/>
      <c r="X392" s="80"/>
      <c r="Y392" s="80"/>
      <c r="Z392" s="80"/>
      <c r="AA392" s="80"/>
      <c r="AB392" s="80"/>
      <c r="AC392" s="80"/>
      <c r="AD392" s="80"/>
    </row>
    <row r="393" spans="1:30" s="62" customFormat="1" ht="71.25">
      <c r="A393" s="74" t="s">
        <v>774</v>
      </c>
      <c r="B393" s="75" t="s">
        <v>777</v>
      </c>
      <c r="C393" s="60" t="s">
        <v>25</v>
      </c>
      <c r="D393" s="76">
        <v>1</v>
      </c>
      <c r="E393" s="82"/>
      <c r="F393" s="81" t="str" cm="1">
        <f t="array" ref="F393">numtext(E393)</f>
        <v>CERO PESOS 00/100 M.N.</v>
      </c>
      <c r="G393" s="77">
        <f t="shared" si="44"/>
        <v>0</v>
      </c>
      <c r="H393" s="78"/>
      <c r="I393" s="79"/>
      <c r="J393" s="79"/>
      <c r="S393" s="80"/>
      <c r="T393" s="80"/>
      <c r="U393" s="80"/>
      <c r="V393" s="80"/>
      <c r="W393" s="80"/>
      <c r="X393" s="80"/>
      <c r="Y393" s="80"/>
      <c r="Z393" s="80"/>
      <c r="AA393" s="80"/>
      <c r="AB393" s="80"/>
      <c r="AC393" s="80"/>
      <c r="AD393" s="80"/>
    </row>
    <row r="394" spans="1:30" s="62" customFormat="1" ht="57">
      <c r="A394" s="74" t="s">
        <v>776</v>
      </c>
      <c r="B394" s="75" t="s">
        <v>779</v>
      </c>
      <c r="C394" s="60" t="s">
        <v>25</v>
      </c>
      <c r="D394" s="76">
        <v>4</v>
      </c>
      <c r="E394" s="82"/>
      <c r="F394" s="81" t="str" cm="1">
        <f t="array" ref="F394">numtext(E394)</f>
        <v>CERO PESOS 00/100 M.N.</v>
      </c>
      <c r="G394" s="77">
        <f t="shared" si="44"/>
        <v>0</v>
      </c>
      <c r="H394" s="78"/>
      <c r="I394" s="79"/>
      <c r="J394" s="79"/>
      <c r="S394" s="80"/>
      <c r="T394" s="80"/>
      <c r="U394" s="80"/>
      <c r="V394" s="80"/>
      <c r="W394" s="80"/>
      <c r="X394" s="80"/>
      <c r="Y394" s="80"/>
      <c r="Z394" s="80"/>
      <c r="AA394" s="80"/>
      <c r="AB394" s="80"/>
      <c r="AC394" s="80"/>
      <c r="AD394" s="80"/>
    </row>
    <row r="395" spans="1:30" s="62" customFormat="1" ht="28.5">
      <c r="A395" s="74" t="s">
        <v>778</v>
      </c>
      <c r="B395" s="75" t="s">
        <v>781</v>
      </c>
      <c r="C395" s="60" t="s">
        <v>25</v>
      </c>
      <c r="D395" s="76">
        <v>1</v>
      </c>
      <c r="E395" s="82"/>
      <c r="F395" s="81" t="str" cm="1">
        <f t="array" ref="F395">numtext(E395)</f>
        <v>CERO PESOS 00/100 M.N.</v>
      </c>
      <c r="G395" s="77">
        <f t="shared" si="44"/>
        <v>0</v>
      </c>
      <c r="H395" s="78"/>
      <c r="I395" s="79"/>
      <c r="J395" s="79"/>
      <c r="S395" s="80"/>
      <c r="T395" s="80"/>
      <c r="U395" s="80"/>
      <c r="V395" s="80"/>
      <c r="W395" s="80"/>
      <c r="X395" s="80"/>
      <c r="Y395" s="80"/>
      <c r="Z395" s="80"/>
      <c r="AA395" s="80"/>
      <c r="AB395" s="80"/>
      <c r="AC395" s="80"/>
      <c r="AD395" s="80"/>
    </row>
    <row r="396" spans="1:30" s="62" customFormat="1" ht="28.5">
      <c r="A396" s="74" t="s">
        <v>780</v>
      </c>
      <c r="B396" s="75" t="s">
        <v>784</v>
      </c>
      <c r="C396" s="60" t="s">
        <v>25</v>
      </c>
      <c r="D396" s="76">
        <v>1</v>
      </c>
      <c r="E396" s="82"/>
      <c r="F396" s="81" t="str" cm="1">
        <f t="array" ref="F396">numtext(E396)</f>
        <v>CERO PESOS 00/100 M.N.</v>
      </c>
      <c r="G396" s="77">
        <f t="shared" si="44"/>
        <v>0</v>
      </c>
      <c r="H396" s="78"/>
      <c r="I396" s="79"/>
      <c r="J396" s="79"/>
      <c r="S396" s="80"/>
      <c r="T396" s="80"/>
      <c r="U396" s="80"/>
      <c r="V396" s="80"/>
      <c r="W396" s="80"/>
      <c r="X396" s="80"/>
      <c r="Y396" s="80"/>
      <c r="Z396" s="80"/>
      <c r="AA396" s="80"/>
      <c r="AB396" s="80"/>
      <c r="AC396" s="80"/>
      <c r="AD396" s="80"/>
    </row>
    <row r="397" spans="1:30" s="62" customFormat="1" ht="42.75">
      <c r="A397" s="74" t="s">
        <v>782</v>
      </c>
      <c r="B397" s="75" t="s">
        <v>89</v>
      </c>
      <c r="C397" s="60" t="s">
        <v>24</v>
      </c>
      <c r="D397" s="76">
        <v>75.72</v>
      </c>
      <c r="E397" s="82"/>
      <c r="F397" s="81" t="str" cm="1">
        <f t="array" ref="F397">numtext(E397)</f>
        <v>CERO PESOS 00/100 M.N.</v>
      </c>
      <c r="G397" s="77">
        <f t="shared" si="44"/>
        <v>0</v>
      </c>
      <c r="H397" s="78"/>
      <c r="I397" s="79"/>
      <c r="J397" s="79"/>
      <c r="S397" s="80"/>
      <c r="T397" s="80"/>
      <c r="U397" s="80"/>
      <c r="V397" s="80"/>
      <c r="W397" s="80"/>
      <c r="X397" s="80"/>
      <c r="Y397" s="80"/>
      <c r="Z397" s="80"/>
      <c r="AA397" s="80"/>
      <c r="AB397" s="80"/>
      <c r="AC397" s="80"/>
      <c r="AD397" s="80"/>
    </row>
    <row r="398" spans="1:30" s="62" customFormat="1" ht="57">
      <c r="A398" s="74" t="s">
        <v>783</v>
      </c>
      <c r="B398" s="75" t="s">
        <v>134</v>
      </c>
      <c r="C398" s="60" t="s">
        <v>24</v>
      </c>
      <c r="D398" s="76">
        <v>90.90</v>
      </c>
      <c r="E398" s="82"/>
      <c r="F398" s="81" t="str" cm="1">
        <f t="array" ref="F398">numtext(E398)</f>
        <v>CERO PESOS 00/100 M.N.</v>
      </c>
      <c r="G398" s="77">
        <f t="shared" si="44"/>
        <v>0</v>
      </c>
      <c r="H398" s="78"/>
      <c r="I398" s="79"/>
      <c r="J398" s="79"/>
      <c r="S398" s="80"/>
      <c r="T398" s="80"/>
      <c r="U398" s="80"/>
      <c r="V398" s="80"/>
      <c r="W398" s="80"/>
      <c r="X398" s="80"/>
      <c r="Y398" s="80"/>
      <c r="Z398" s="80"/>
      <c r="AA398" s="80"/>
      <c r="AB398" s="80"/>
      <c r="AC398" s="80"/>
      <c r="AD398" s="80"/>
    </row>
    <row r="399" spans="1:30" s="62" customFormat="1" ht="71.25">
      <c r="A399" s="74" t="s">
        <v>785</v>
      </c>
      <c r="B399" s="75" t="s">
        <v>788</v>
      </c>
      <c r="C399" s="60" t="s">
        <v>24</v>
      </c>
      <c r="D399" s="76">
        <v>204.93</v>
      </c>
      <c r="E399" s="82"/>
      <c r="F399" s="81" t="str" cm="1">
        <f t="array" ref="F399">numtext(E399)</f>
        <v>CERO PESOS 00/100 M.N.</v>
      </c>
      <c r="G399" s="77">
        <f t="shared" si="44"/>
        <v>0</v>
      </c>
      <c r="H399" s="78"/>
      <c r="I399" s="79"/>
      <c r="J399" s="79"/>
      <c r="S399" s="80"/>
      <c r="T399" s="80"/>
      <c r="U399" s="80"/>
      <c r="V399" s="80"/>
      <c r="W399" s="80"/>
      <c r="X399" s="80"/>
      <c r="Y399" s="80"/>
      <c r="Z399" s="80"/>
      <c r="AA399" s="80"/>
      <c r="AB399" s="80"/>
      <c r="AC399" s="80"/>
      <c r="AD399" s="80"/>
    </row>
    <row r="400" spans="1:30" s="62" customFormat="1" ht="128.25">
      <c r="A400" s="74" t="s">
        <v>786</v>
      </c>
      <c r="B400" s="75" t="s">
        <v>84</v>
      </c>
      <c r="C400" s="60" t="s">
        <v>24</v>
      </c>
      <c r="D400" s="76">
        <v>269.65</v>
      </c>
      <c r="E400" s="82"/>
      <c r="F400" s="81" t="str" cm="1">
        <f t="array" ref="F400">numtext(E400)</f>
        <v>CERO PESOS 00/100 M.N.</v>
      </c>
      <c r="G400" s="77">
        <f t="shared" si="44"/>
        <v>0</v>
      </c>
      <c r="H400" s="78"/>
      <c r="I400" s="79"/>
      <c r="J400" s="79"/>
      <c r="S400" s="80"/>
      <c r="T400" s="80"/>
      <c r="U400" s="80"/>
      <c r="V400" s="80"/>
      <c r="W400" s="80"/>
      <c r="X400" s="80"/>
      <c r="Y400" s="80"/>
      <c r="Z400" s="80"/>
      <c r="AA400" s="80"/>
      <c r="AB400" s="80"/>
      <c r="AC400" s="80"/>
      <c r="AD400" s="80"/>
    </row>
    <row r="401" spans="1:7" s="13" customFormat="1" ht="15">
      <c r="A401" s="58" t="s">
        <v>789</v>
      </c>
      <c r="B401" s="59" t="s">
        <v>88</v>
      </c>
      <c r="C401" s="60"/>
      <c r="D401" s="51"/>
      <c r="E401" s="83"/>
      <c r="F401" s="81"/>
      <c r="G401" s="64">
        <f>SUM(G402:G403)</f>
        <v>0</v>
      </c>
    </row>
    <row r="402" spans="1:30" s="62" customFormat="1" ht="28.5">
      <c r="A402" s="74" t="s">
        <v>787</v>
      </c>
      <c r="B402" s="75" t="s">
        <v>153</v>
      </c>
      <c r="C402" s="60" t="s">
        <v>22</v>
      </c>
      <c r="D402" s="76">
        <v>237</v>
      </c>
      <c r="E402" s="82"/>
      <c r="F402" s="81" t="str" cm="1">
        <f t="array" ref="F402">numtext(E402)</f>
        <v>CERO PESOS 00/100 M.N.</v>
      </c>
      <c r="G402" s="77">
        <f t="shared" si="45" ref="G402">ROUND(D402*E402,2)</f>
        <v>0</v>
      </c>
      <c r="H402" s="78"/>
      <c r="I402" s="79"/>
      <c r="J402" s="79"/>
      <c r="S402" s="80"/>
      <c r="T402" s="80"/>
      <c r="U402" s="80"/>
      <c r="V402" s="80"/>
      <c r="W402" s="80"/>
      <c r="X402" s="80"/>
      <c r="Y402" s="80"/>
      <c r="Z402" s="80"/>
      <c r="AA402" s="80"/>
      <c r="AB402" s="80"/>
      <c r="AC402" s="80"/>
      <c r="AD402" s="80"/>
    </row>
    <row r="403" spans="1:7" s="13" customFormat="1" ht="15">
      <c r="A403" s="58"/>
      <c r="B403" s="59"/>
      <c r="C403" s="60"/>
      <c r="D403" s="51"/>
      <c r="E403" s="50"/>
      <c r="F403" s="54"/>
      <c r="G403" s="64"/>
    </row>
    <row r="404" spans="1:7" s="13" customFormat="1" ht="15">
      <c r="A404" s="58"/>
      <c r="B404" s="59"/>
      <c r="C404" s="60"/>
      <c r="D404" s="53"/>
      <c r="E404" s="53"/>
      <c r="F404" s="33"/>
      <c r="G404" s="64"/>
    </row>
    <row r="405" spans="1:7" ht="15">
      <c r="A405" s="111" t="s">
        <v>17</v>
      </c>
      <c r="B405" s="112"/>
      <c r="C405" s="112"/>
      <c r="D405" s="112"/>
      <c r="E405" s="112"/>
      <c r="F405" s="112"/>
      <c r="G405" s="113"/>
    </row>
    <row r="406" spans="1:7" ht="60">
      <c r="A406" s="55" t="s">
        <v>16</v>
      </c>
      <c r="B406" s="66" t="str">
        <f>+VLOOKUP($A406,$A$17:$G$404,2,0)</f>
        <v>AREAS: OBSERVACIÓN HOMBRES 6 CAMAS,  AISLADO 02, BAÑO PACIENTES MUJERES Y HOMBRES, SANITARIO PERSONAL MUJERES Y HOMBRES, GUARDA DE EQUIPO MÉDICO, TRABAJO MÉDICO, CENTRAL DE ENFERMERAS 02, PASILLOS Y CIRCULACIONES</v>
      </c>
      <c r="C406" s="68"/>
      <c r="D406" s="69"/>
      <c r="E406" s="70"/>
      <c r="F406" s="68"/>
      <c r="G406" s="67">
        <f>+VLOOKUP($A406,$A$17:$G$404,7,0)</f>
        <v>0</v>
      </c>
    </row>
    <row r="407" spans="1:7" s="13" customFormat="1" ht="15">
      <c r="A407" s="58" t="s">
        <v>28</v>
      </c>
      <c r="B407" s="58" t="str">
        <f t="shared" si="46" ref="B407:B435">+VLOOKUP($A407,$A$17:$G$404,2,0)</f>
        <v>PRELIMINARES</v>
      </c>
      <c r="C407" s="58"/>
      <c r="D407" s="71"/>
      <c r="E407" s="72"/>
      <c r="F407" s="73"/>
      <c r="G407" s="64">
        <f t="shared" si="47" ref="G407:G435">+VLOOKUP($A407,$A$17:$G$404,7,0)</f>
        <v>0</v>
      </c>
    </row>
    <row r="408" spans="1:7" s="13" customFormat="1" ht="15">
      <c r="A408" s="58" t="s">
        <v>30</v>
      </c>
      <c r="B408" s="58" t="str">
        <f t="shared" si="46"/>
        <v>ESTRUCTURA</v>
      </c>
      <c r="C408" s="58"/>
      <c r="D408" s="71"/>
      <c r="E408" s="72"/>
      <c r="F408" s="73"/>
      <c r="G408" s="64">
        <f t="shared" si="47"/>
        <v>0</v>
      </c>
    </row>
    <row r="409" spans="1:7" s="13" customFormat="1" ht="15">
      <c r="A409" s="61" t="s">
        <v>437</v>
      </c>
      <c r="B409" s="61" t="str">
        <f t="shared" si="46"/>
        <v>CIMENTACIÓN</v>
      </c>
      <c r="C409" s="58"/>
      <c r="D409" s="71"/>
      <c r="E409" s="72"/>
      <c r="F409" s="73"/>
      <c r="G409" s="65">
        <f t="shared" si="47"/>
        <v>0</v>
      </c>
    </row>
    <row r="410" spans="1:7" s="13" customFormat="1" ht="15">
      <c r="A410" s="61" t="s">
        <v>446</v>
      </c>
      <c r="B410" s="61" t="str">
        <f t="shared" si="46"/>
        <v>MUROS DE MAMPOSTERÍA</v>
      </c>
      <c r="C410" s="58"/>
      <c r="D410" s="71"/>
      <c r="E410" s="72"/>
      <c r="F410" s="73"/>
      <c r="G410" s="65">
        <f t="shared" si="47"/>
        <v>0</v>
      </c>
    </row>
    <row r="411" spans="1:7" s="13" customFormat="1" ht="15">
      <c r="A411" s="61" t="s">
        <v>458</v>
      </c>
      <c r="B411" s="61" t="str">
        <f t="shared" si="46"/>
        <v>COLUMNAS</v>
      </c>
      <c r="C411" s="58"/>
      <c r="D411" s="71"/>
      <c r="E411" s="72"/>
      <c r="F411" s="73"/>
      <c r="G411" s="65">
        <f t="shared" si="47"/>
        <v>0</v>
      </c>
    </row>
    <row r="412" spans="1:7" s="13" customFormat="1" ht="15">
      <c r="A412" s="61" t="s">
        <v>462</v>
      </c>
      <c r="B412" s="61" t="str">
        <f t="shared" si="46"/>
        <v>CUBIERTA</v>
      </c>
      <c r="C412" s="58"/>
      <c r="D412" s="71"/>
      <c r="E412" s="72"/>
      <c r="F412" s="73"/>
      <c r="G412" s="65">
        <f t="shared" si="47"/>
        <v>0</v>
      </c>
    </row>
    <row r="413" spans="1:7" s="13" customFormat="1" ht="15">
      <c r="A413" s="58" t="s">
        <v>31</v>
      </c>
      <c r="B413" s="58" t="str">
        <f t="shared" si="46"/>
        <v>ALBAÑILERÍAS</v>
      </c>
      <c r="C413" s="58"/>
      <c r="D413" s="71"/>
      <c r="E413" s="72"/>
      <c r="F413" s="73"/>
      <c r="G413" s="64">
        <f t="shared" si="47"/>
        <v>0</v>
      </c>
    </row>
    <row r="414" spans="1:7" s="13" customFormat="1" ht="15">
      <c r="A414" s="58" t="s">
        <v>32</v>
      </c>
      <c r="B414" s="58" t="str">
        <f t="shared" si="46"/>
        <v>IMPERMEABILIZACIÓN</v>
      </c>
      <c r="C414" s="58"/>
      <c r="D414" s="71"/>
      <c r="E414" s="72"/>
      <c r="F414" s="73"/>
      <c r="G414" s="64">
        <f t="shared" si="47"/>
        <v>0</v>
      </c>
    </row>
    <row r="415" spans="1:7" s="13" customFormat="1" ht="15">
      <c r="A415" s="58" t="s">
        <v>33</v>
      </c>
      <c r="B415" s="58" t="str">
        <f t="shared" si="46"/>
        <v>INSTALACIÓN HIDROSANITARIA</v>
      </c>
      <c r="C415" s="58"/>
      <c r="D415" s="71"/>
      <c r="E415" s="72"/>
      <c r="F415" s="73"/>
      <c r="G415" s="64">
        <f t="shared" si="47"/>
        <v>0</v>
      </c>
    </row>
    <row r="416" spans="1:7" s="13" customFormat="1" ht="15">
      <c r="A416" s="61" t="s">
        <v>487</v>
      </c>
      <c r="B416" s="61" t="str">
        <f t="shared" si="46"/>
        <v>DRENAJE SANITARIO</v>
      </c>
      <c r="C416" s="58"/>
      <c r="D416" s="71"/>
      <c r="E416" s="72"/>
      <c r="F416" s="73"/>
      <c r="G416" s="65">
        <f t="shared" si="47"/>
        <v>0</v>
      </c>
    </row>
    <row r="417" spans="1:7" s="13" customFormat="1" ht="15">
      <c r="A417" s="61" t="s">
        <v>508</v>
      </c>
      <c r="B417" s="61" t="str">
        <f t="shared" si="46"/>
        <v>AGUA POTABLE</v>
      </c>
      <c r="C417" s="58"/>
      <c r="D417" s="71"/>
      <c r="E417" s="72"/>
      <c r="F417" s="73"/>
      <c r="G417" s="65">
        <f t="shared" si="47"/>
        <v>0</v>
      </c>
    </row>
    <row r="418" spans="1:7" s="13" customFormat="1" ht="15">
      <c r="A418" s="58" t="s">
        <v>34</v>
      </c>
      <c r="B418" s="58" t="str">
        <f t="shared" si="46"/>
        <v>SALIDAS ELÉCTRICAS E ILUMINACIÓN</v>
      </c>
      <c r="C418" s="58"/>
      <c r="D418" s="71"/>
      <c r="E418" s="72"/>
      <c r="F418" s="73"/>
      <c r="G418" s="64">
        <f t="shared" si="47"/>
        <v>0</v>
      </c>
    </row>
    <row r="419" spans="1:7" s="13" customFormat="1" ht="15">
      <c r="A419" s="58" t="s">
        <v>29</v>
      </c>
      <c r="B419" s="58" t="str">
        <f t="shared" si="46"/>
        <v>BAJA TENSIÓN</v>
      </c>
      <c r="C419" s="58"/>
      <c r="D419" s="71"/>
      <c r="E419" s="72"/>
      <c r="F419" s="73"/>
      <c r="G419" s="64">
        <f t="shared" si="47"/>
        <v>0</v>
      </c>
    </row>
    <row r="420" spans="1:7" s="13" customFormat="1" ht="15">
      <c r="A420" s="58" t="s">
        <v>35</v>
      </c>
      <c r="B420" s="58" t="str">
        <f t="shared" si="46"/>
        <v>GASES</v>
      </c>
      <c r="C420" s="58"/>
      <c r="D420" s="71"/>
      <c r="E420" s="72"/>
      <c r="F420" s="73"/>
      <c r="G420" s="64">
        <f t="shared" si="47"/>
        <v>0</v>
      </c>
    </row>
    <row r="421" spans="1:7" s="13" customFormat="1" ht="15">
      <c r="A421" s="58" t="s">
        <v>36</v>
      </c>
      <c r="B421" s="58" t="str">
        <f t="shared" si="46"/>
        <v>TABLAROCA</v>
      </c>
      <c r="C421" s="58"/>
      <c r="D421" s="71"/>
      <c r="E421" s="72"/>
      <c r="F421" s="73"/>
      <c r="G421" s="64">
        <f t="shared" si="47"/>
        <v>0</v>
      </c>
    </row>
    <row r="422" spans="1:7" s="13" customFormat="1" ht="15">
      <c r="A422" s="58" t="s">
        <v>37</v>
      </c>
      <c r="B422" s="58" t="str">
        <f t="shared" si="46"/>
        <v>ACABADOS</v>
      </c>
      <c r="C422" s="58"/>
      <c r="D422" s="71"/>
      <c r="E422" s="72"/>
      <c r="F422" s="73"/>
      <c r="G422" s="64">
        <f t="shared" si="47"/>
        <v>0</v>
      </c>
    </row>
    <row r="423" spans="1:7" s="13" customFormat="1" ht="15">
      <c r="A423" s="58" t="s">
        <v>38</v>
      </c>
      <c r="B423" s="58" t="str">
        <f t="shared" si="46"/>
        <v>BAÑOS</v>
      </c>
      <c r="C423" s="58"/>
      <c r="D423" s="71"/>
      <c r="E423" s="72"/>
      <c r="F423" s="73"/>
      <c r="G423" s="64">
        <f t="shared" si="47"/>
        <v>0</v>
      </c>
    </row>
    <row r="424" spans="1:7" s="13" customFormat="1" ht="15">
      <c r="A424" s="58" t="s">
        <v>39</v>
      </c>
      <c r="B424" s="58" t="str">
        <f t="shared" si="46"/>
        <v>CARPINTERIA</v>
      </c>
      <c r="C424" s="58"/>
      <c r="D424" s="71"/>
      <c r="E424" s="72"/>
      <c r="F424" s="73"/>
      <c r="G424" s="64">
        <f t="shared" si="47"/>
        <v>0</v>
      </c>
    </row>
    <row r="425" spans="1:7" s="13" customFormat="1" ht="15">
      <c r="A425" s="58" t="s">
        <v>40</v>
      </c>
      <c r="B425" s="58" t="str">
        <f t="shared" si="46"/>
        <v>VENTANERÍA Y CANCELERÍA DE ALUMINIO</v>
      </c>
      <c r="C425" s="58"/>
      <c r="D425" s="71"/>
      <c r="E425" s="72"/>
      <c r="F425" s="73"/>
      <c r="G425" s="64">
        <f t="shared" si="47"/>
        <v>0</v>
      </c>
    </row>
    <row r="426" spans="1:7" s="13" customFormat="1" ht="15">
      <c r="A426" s="58" t="s">
        <v>41</v>
      </c>
      <c r="B426" s="58" t="str">
        <f t="shared" si="46"/>
        <v>ACERO INOXIDABLE</v>
      </c>
      <c r="C426" s="58"/>
      <c r="D426" s="71"/>
      <c r="E426" s="72"/>
      <c r="F426" s="73"/>
      <c r="G426" s="64">
        <f t="shared" si="47"/>
        <v>0</v>
      </c>
    </row>
    <row r="427" spans="1:7" s="13" customFormat="1" ht="15">
      <c r="A427" s="58" t="s">
        <v>603</v>
      </c>
      <c r="B427" s="58" t="str">
        <f t="shared" si="46"/>
        <v>SISTEMA CONTRA INCENDIO</v>
      </c>
      <c r="C427" s="58"/>
      <c r="D427" s="71"/>
      <c r="E427" s="72"/>
      <c r="F427" s="73"/>
      <c r="G427" s="64">
        <f t="shared" si="47"/>
        <v>0</v>
      </c>
    </row>
    <row r="428" spans="1:7" s="13" customFormat="1" ht="15">
      <c r="A428" s="58" t="s">
        <v>618</v>
      </c>
      <c r="B428" s="58" t="str">
        <f t="shared" si="46"/>
        <v>DETECTORES DE HUMO</v>
      </c>
      <c r="C428" s="58"/>
      <c r="D428" s="71"/>
      <c r="E428" s="72"/>
      <c r="F428" s="73"/>
      <c r="G428" s="64">
        <f t="shared" si="47"/>
        <v>0</v>
      </c>
    </row>
    <row r="429" spans="1:7" s="13" customFormat="1" ht="15">
      <c r="A429" s="58" t="s">
        <v>625</v>
      </c>
      <c r="B429" s="58" t="str">
        <f t="shared" si="46"/>
        <v>SEÑALETICA</v>
      </c>
      <c r="C429" s="58"/>
      <c r="D429" s="71"/>
      <c r="E429" s="72"/>
      <c r="F429" s="73"/>
      <c r="G429" s="64">
        <f t="shared" si="47"/>
        <v>0</v>
      </c>
    </row>
    <row r="430" spans="1:7" s="13" customFormat="1" ht="15">
      <c r="A430" s="58" t="s">
        <v>631</v>
      </c>
      <c r="B430" s="58" t="str">
        <f t="shared" si="46"/>
        <v>AIRE ACONDICIONADO</v>
      </c>
      <c r="C430" s="58"/>
      <c r="D430" s="71"/>
      <c r="E430" s="72"/>
      <c r="F430" s="73"/>
      <c r="G430" s="64">
        <f t="shared" si="47"/>
        <v>0</v>
      </c>
    </row>
    <row r="431" spans="1:7" s="13" customFormat="1" ht="15">
      <c r="A431" s="58" t="s">
        <v>719</v>
      </c>
      <c r="B431" s="58" t="str">
        <f t="shared" si="46"/>
        <v>VOZ Y DATOS</v>
      </c>
      <c r="C431" s="58"/>
      <c r="D431" s="71"/>
      <c r="E431" s="72"/>
      <c r="F431" s="73"/>
      <c r="G431" s="64">
        <f t="shared" si="47"/>
        <v>0</v>
      </c>
    </row>
    <row r="432" spans="1:7" s="13" customFormat="1" ht="15">
      <c r="A432" s="58" t="s">
        <v>737</v>
      </c>
      <c r="B432" s="58" t="str">
        <f t="shared" si="46"/>
        <v>CCTV</v>
      </c>
      <c r="C432" s="58"/>
      <c r="D432" s="71"/>
      <c r="E432" s="72"/>
      <c r="F432" s="73"/>
      <c r="G432" s="64">
        <f t="shared" si="47"/>
        <v>0</v>
      </c>
    </row>
    <row r="433" spans="1:7" s="13" customFormat="1" ht="15">
      <c r="A433" s="58" t="s">
        <v>745</v>
      </c>
      <c r="B433" s="58" t="str">
        <f t="shared" si="46"/>
        <v>SISTEMA VOCEO</v>
      </c>
      <c r="C433" s="58"/>
      <c r="D433" s="71"/>
      <c r="E433" s="72"/>
      <c r="F433" s="73"/>
      <c r="G433" s="64">
        <f t="shared" si="47"/>
        <v>0</v>
      </c>
    </row>
    <row r="434" spans="1:7" s="13" customFormat="1" ht="15">
      <c r="A434" s="58" t="s">
        <v>752</v>
      </c>
      <c r="B434" s="58" t="str">
        <f t="shared" si="46"/>
        <v xml:space="preserve">SISTEMA PACIENTE ENFERMERA </v>
      </c>
      <c r="C434" s="58"/>
      <c r="D434" s="71"/>
      <c r="E434" s="72"/>
      <c r="F434" s="73"/>
      <c r="G434" s="64">
        <f t="shared" si="47"/>
        <v>0</v>
      </c>
    </row>
    <row r="435" spans="1:7" s="13" customFormat="1" ht="15">
      <c r="A435" s="58" t="s">
        <v>789</v>
      </c>
      <c r="B435" s="58" t="str">
        <f t="shared" si="46"/>
        <v>LIMPIEZAS</v>
      </c>
      <c r="C435" s="58"/>
      <c r="D435" s="71"/>
      <c r="E435" s="72"/>
      <c r="F435" s="73"/>
      <c r="G435" s="64">
        <f t="shared" si="47"/>
        <v>0</v>
      </c>
    </row>
    <row r="436" spans="1:7" s="13" customFormat="1" ht="15">
      <c r="A436" s="18"/>
      <c r="B436" s="18"/>
      <c r="C436" s="18"/>
      <c r="D436" s="30"/>
      <c r="E436" s="48"/>
      <c r="F436" s="19"/>
      <c r="G436" s="20"/>
    </row>
    <row r="437" spans="1:7" s="13" customFormat="1" ht="15">
      <c r="A437" s="18"/>
      <c r="B437" s="18"/>
      <c r="C437" s="18"/>
      <c r="D437" s="30"/>
      <c r="E437" s="48"/>
      <c r="F437" s="19"/>
      <c r="G437" s="20"/>
    </row>
    <row r="438" spans="1:7" ht="15">
      <c r="A438" s="11"/>
      <c r="B438" s="21"/>
      <c r="C438" s="15"/>
      <c r="D438" s="29"/>
      <c r="E438" s="49"/>
      <c r="F438" s="15"/>
      <c r="G438" s="43"/>
    </row>
    <row r="439" spans="1:7" ht="15">
      <c r="A439" s="89" t="s">
        <v>18</v>
      </c>
      <c r="B439" s="89"/>
      <c r="C439" s="89"/>
      <c r="D439" s="89"/>
      <c r="E439" s="89"/>
      <c r="F439" s="12" t="s">
        <v>19</v>
      </c>
      <c r="G439" s="44">
        <f>G406</f>
        <v>0</v>
      </c>
    </row>
    <row r="440" spans="1:7" s="13" customFormat="1" ht="15">
      <c r="A440" s="14"/>
      <c r="B440" s="14"/>
      <c r="C440" s="14"/>
      <c r="D440" s="31"/>
      <c r="E440" s="36"/>
      <c r="F440" s="12" t="s">
        <v>20</v>
      </c>
      <c r="G440" s="44">
        <f>ROUND(G439*0.16,2)</f>
        <v>0</v>
      </c>
    </row>
    <row r="441" spans="1:7" s="13" customFormat="1" ht="15">
      <c r="A441" s="89" t="str">
        <f>+numtext(G441)</f>
        <v>CERO PESOS 00/100 M.N.</v>
      </c>
      <c r="B441" s="89"/>
      <c r="C441" s="89"/>
      <c r="D441" s="89"/>
      <c r="E441" s="89"/>
      <c r="F441" s="12" t="s">
        <v>21</v>
      </c>
      <c r="G441" s="44">
        <f>+ROUND(G439+G440,2)</f>
        <v>0</v>
      </c>
    </row>
  </sheetData>
  <autoFilter ref="A16:AD435"/>
  <mergeCells count="15">
    <mergeCell ref="A441:E441"/>
    <mergeCell ref="C1:F1"/>
    <mergeCell ref="C6:E6"/>
    <mergeCell ref="C7:E7"/>
    <mergeCell ref="C8:E8"/>
    <mergeCell ref="C9:E9"/>
    <mergeCell ref="C10:F10"/>
    <mergeCell ref="C11:F11"/>
    <mergeCell ref="C12:F12"/>
    <mergeCell ref="A14:G14"/>
    <mergeCell ref="A439:E439"/>
    <mergeCell ref="A405:G405"/>
    <mergeCell ref="C2:F5"/>
    <mergeCell ref="B7:B9"/>
    <mergeCell ref="B11:B12"/>
  </mergeCells>
  <printOptions horizontalCentered="1"/>
  <pageMargins left="0.31496062992126" right="0.31496062992126" top="0.31496062992126" bottom="0.31496062992126" header="0.31496062992126" footer="0.31496062992126"/>
  <pageSetup fitToHeight="0" horizontalDpi="360" verticalDpi="360" orientation="landscape" paperSize="1" scale="59" r:id="rId2"/>
  <headerFooter>
    <oddFooter>&amp;C&amp;P de &amp;N</oddFooter>
  </headerFooter>
  <rowBreaks count="1" manualBreakCount="1">
    <brk id="404" max="16383"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Dell</dc:creator>
  <cp:keywords/>
  <dc:description/>
  <cp:lastModifiedBy>Tomas Ramirez</cp:lastModifiedBy>
  <cp:lastPrinted>2026-04-16T16:09:49Z</cp:lastPrinted>
  <dcterms:created xsi:type="dcterms:W3CDTF">2024-12-27T18:23:43Z</dcterms:created>
  <dcterms:modified xsi:type="dcterms:W3CDTF">2026-04-16T16:38:49Z</dcterms:modified>
  <cp:category/>
</cp:coreProperties>
</file>