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PC-0094\Downloads\"/>
    </mc:Choice>
  </mc:AlternateContent>
  <xr:revisionPtr revIDLastSave="0" documentId="13_ncr:1_{740390D1-E507-45A1-9ABB-156AB73A7C49}" xr6:coauthVersionLast="47" xr6:coauthVersionMax="47" xr10:uidLastSave="{00000000-0000-0000-0000-000000000000}"/>
  <bookViews>
    <workbookView xWindow="1440" yWindow="885" windowWidth="25170" windowHeight="13680" xr2:uid="{00000000-000D-0000-FFFF-FFFF00000000}"/>
  </bookViews>
  <sheets>
    <sheet name="CATALOGO" sheetId="2" r:id="rId1"/>
  </sheets>
  <definedNames>
    <definedName name="_xlnm._FilterDatabase" localSheetId="0" hidden="1">CATALOGO!$A$16:$G$47</definedName>
    <definedName name="area" localSheetId="0">#REF!</definedName>
    <definedName name="area">#REF!</definedName>
    <definedName name="_xlnm.Print_Area" localSheetId="0">CATALOGO!$A$1:$G$79</definedName>
    <definedName name="cargo" localSheetId="0">#REF!</definedName>
    <definedName name="cargo">#REF!</definedName>
    <definedName name="cargocontacto" localSheetId="0">#REF!</definedName>
    <definedName name="cargocontacto">#REF!</definedName>
    <definedName name="cargoresponsabledelaobra" localSheetId="0">#REF!</definedName>
    <definedName name="cargoresponsabledelaobra">#REF!</definedName>
    <definedName name="cargovendedor" localSheetId="0">#REF!</definedName>
    <definedName name="cargovendedor">#REF!</definedName>
    <definedName name="ciudad" localSheetId="0">#REF!</definedName>
    <definedName name="ciudad">#REF!</definedName>
    <definedName name="ciudadcliente" localSheetId="0">#REF!</definedName>
    <definedName name="ciudadcliente">#REF!</definedName>
    <definedName name="ciudaddelaobra" localSheetId="0">#REF!</definedName>
    <definedName name="ciudaddelaobra">#REF!</definedName>
    <definedName name="cmic" localSheetId="0">#REF!</definedName>
    <definedName name="cmic">#REF!</definedName>
    <definedName name="codigodelaobra" localSheetId="0">#REF!</definedName>
    <definedName name="codigodelaobra">#REF!</definedName>
    <definedName name="codigopostalcliente" localSheetId="0">#REF!</definedName>
    <definedName name="codigopostalcliente">#REF!</definedName>
    <definedName name="codigopostaldelaobra" localSheetId="0">#REF!</definedName>
    <definedName name="codigopostaldelaobra">#REF!</definedName>
    <definedName name="codigovendedor" localSheetId="0">#REF!</definedName>
    <definedName name="codigovendedor">#REF!</definedName>
    <definedName name="colonia" localSheetId="0">#REF!</definedName>
    <definedName name="colonia">#REF!</definedName>
    <definedName name="coloniacliente" localSheetId="0">#REF!</definedName>
    <definedName name="coloniacliente">#REF!</definedName>
    <definedName name="coloniadelaobra" localSheetId="0">#REF!</definedName>
    <definedName name="coloniadelaobra">#REF!</definedName>
    <definedName name="contactocliente" localSheetId="0">#REF!</definedName>
    <definedName name="contactocliente">#REF!</definedName>
    <definedName name="decimalesredondeo" localSheetId="0">#REF!</definedName>
    <definedName name="decimalesredondeo">#REF!</definedName>
    <definedName name="departamento" localSheetId="0">#REF!</definedName>
    <definedName name="departamento">#REF!</definedName>
    <definedName name="direccioncliente" localSheetId="0">#REF!</definedName>
    <definedName name="direccioncliente">#REF!</definedName>
    <definedName name="direcciondeconcurso" localSheetId="0">#REF!</definedName>
    <definedName name="direcciondeconcurso">#REF!</definedName>
    <definedName name="direcciondelaobra" localSheetId="0">#REF!</definedName>
    <definedName name="direcciondelaobra">#REF!</definedName>
    <definedName name="domicilio" localSheetId="0">#REF!</definedName>
    <definedName name="domicilio">#REF!</definedName>
    <definedName name="email" localSheetId="0">#REF!</definedName>
    <definedName name="email">#REF!</definedName>
    <definedName name="emailcliente" localSheetId="0">#REF!</definedName>
    <definedName name="emailcliente">#REF!</definedName>
    <definedName name="emaildelaobra" localSheetId="0">#REF!</definedName>
    <definedName name="emaildelaobra">#REF!</definedName>
    <definedName name="estado" localSheetId="0">#REF!</definedName>
    <definedName name="estado">#REF!</definedName>
    <definedName name="estadodelaobra" localSheetId="0">#REF!</definedName>
    <definedName name="estadodelaobra">#REF!</definedName>
    <definedName name="fechaconvocatoria" localSheetId="0">#REF!</definedName>
    <definedName name="fechaconvocatoria">#REF!</definedName>
    <definedName name="fechadeconcurso" localSheetId="0">#REF!</definedName>
    <definedName name="fechadeconcurso">#REF!</definedName>
    <definedName name="fechainicio" localSheetId="0">#REF!</definedName>
    <definedName name="fechainicio">#REF!</definedName>
    <definedName name="fechaterminacion" localSheetId="0">#REF!</definedName>
    <definedName name="fechaterminacion">#REF!</definedName>
    <definedName name="imss" localSheetId="0">#REF!</definedName>
    <definedName name="imss">#REF!</definedName>
    <definedName name="infonavit" localSheetId="0">#REF!</definedName>
    <definedName name="infonavit">#REF!</definedName>
    <definedName name="mailcontacto" localSheetId="0">#REF!</definedName>
    <definedName name="mailcontacto">#REF!</definedName>
    <definedName name="mailvendedor" localSheetId="0">#REF!</definedName>
    <definedName name="mailvendedor">#REF!</definedName>
    <definedName name="nombrecliente" localSheetId="0">#REF!</definedName>
    <definedName name="nombrecliente">#REF!</definedName>
    <definedName name="nombredelaobra" localSheetId="0">#REF!</definedName>
    <definedName name="nombredelaobra">#REF!</definedName>
    <definedName name="nombrevendedor" localSheetId="0">#REF!</definedName>
    <definedName name="nombrevendedor">#REF!</definedName>
    <definedName name="numconvocatoria" localSheetId="0">#REF!</definedName>
    <definedName name="numconvocatoria">#REF!</definedName>
    <definedName name="numerodeconcurso" localSheetId="0">#REF!</definedName>
    <definedName name="numerodeconcurso">#REF!</definedName>
    <definedName name="plazocalculado" localSheetId="0">#REF!</definedName>
    <definedName name="plazocalculado">#REF!</definedName>
    <definedName name="plazoreal" localSheetId="0">#REF!</definedName>
    <definedName name="plazoreal">#REF!</definedName>
    <definedName name="porcentajeivapresupuesto" localSheetId="0">#REF!</definedName>
    <definedName name="porcentajeivapresupuesto">#REF!</definedName>
    <definedName name="primeramoneda" localSheetId="0">#REF!</definedName>
    <definedName name="primeramoneda">#REF!</definedName>
    <definedName name="razonsocial" localSheetId="0">#REF!</definedName>
    <definedName name="razonsocial">#REF!</definedName>
    <definedName name="remateprimeramoneda" localSheetId="0">#REF!</definedName>
    <definedName name="remateprimeramoneda">#REF!</definedName>
    <definedName name="rematesegundamoneda" localSheetId="0">#REF!</definedName>
    <definedName name="rematesegundamoneda">#REF!</definedName>
    <definedName name="responsable" localSheetId="0">#REF!</definedName>
    <definedName name="responsable">#REF!</definedName>
    <definedName name="responsabledelaobra" localSheetId="0">#REF!</definedName>
    <definedName name="responsabledelaobra">#REF!</definedName>
    <definedName name="rfc" localSheetId="0">#REF!</definedName>
    <definedName name="rfc">#REF!</definedName>
    <definedName name="segundamoneda" localSheetId="0">#REF!</definedName>
    <definedName name="segundamoneda">#REF!</definedName>
    <definedName name="telefono" localSheetId="0">#REF!</definedName>
    <definedName name="telefono">#REF!</definedName>
    <definedName name="telefonocliente" localSheetId="0">#REF!</definedName>
    <definedName name="telefonocliente">#REF!</definedName>
    <definedName name="telefonocontacto" localSheetId="0">#REF!</definedName>
    <definedName name="telefonocontacto">#REF!</definedName>
    <definedName name="telefonodelaobra" localSheetId="0">#REF!</definedName>
    <definedName name="telefonodelaobra">#REF!</definedName>
    <definedName name="telefonovendedor" localSheetId="0">#REF!</definedName>
    <definedName name="telefonovendedor">#REF!</definedName>
    <definedName name="tipodelicitacion" localSheetId="0">#REF!</definedName>
    <definedName name="tipodelicitacion">#REF!</definedName>
    <definedName name="_xlnm.Print_Titles" localSheetId="0">CATALOGO!$1:$16</definedName>
    <definedName name="totalpresupuestoprimeramoneda" localSheetId="0">#REF!</definedName>
    <definedName name="totalpresupuestoprimeramoneda">#REF!</definedName>
    <definedName name="totalpresupuestosegundamoneda" localSheetId="0">#REF!</definedName>
    <definedName name="totalpresupuestosegundamoneda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17" i="2" l="1"/>
  <c r="G79" i="2"/>
  <c r="G78" i="2"/>
  <c r="A78" i="2"/>
  <c r="G77" i="2"/>
  <c r="G52" i="2"/>
  <c r="B52" i="2"/>
  <c r="B50" i="2"/>
  <c r="G49" i="2"/>
  <c r="G47" i="2"/>
  <c r="F47" i="2" a="1"/>
  <c r="F47" i="2"/>
  <c r="G46" i="2"/>
  <c r="F46" i="2" a="1"/>
  <c r="F46" i="2"/>
  <c r="G45" i="2"/>
  <c r="F45" i="2" a="1"/>
  <c r="F45" i="2"/>
  <c r="G44" i="2"/>
  <c r="F44" i="2" a="1"/>
  <c r="F44" i="2"/>
  <c r="G43" i="2"/>
  <c r="F43" i="2" a="1"/>
  <c r="F43" i="2"/>
  <c r="G42" i="2"/>
  <c r="F42" i="2" a="1"/>
  <c r="F42" i="2"/>
  <c r="G41" i="2"/>
  <c r="F41" i="2" a="1"/>
  <c r="F41" i="2"/>
  <c r="G40" i="2"/>
  <c r="F40" i="2" a="1"/>
  <c r="F40" i="2"/>
  <c r="G39" i="2"/>
  <c r="F39" i="2" a="1"/>
  <c r="F39" i="2"/>
  <c r="G38" i="2"/>
  <c r="F38" i="2" a="1"/>
  <c r="F38" i="2"/>
  <c r="G37" i="2"/>
  <c r="F37" i="2" a="1"/>
  <c r="F37" i="2"/>
  <c r="G36" i="2"/>
  <c r="F36" i="2" a="1"/>
  <c r="F36" i="2"/>
  <c r="G35" i="2"/>
  <c r="F35" i="2" a="1"/>
  <c r="F35" i="2"/>
  <c r="G34" i="2"/>
  <c r="F34" i="2" a="1"/>
  <c r="F34" i="2"/>
  <c r="G33" i="2"/>
  <c r="F33" i="2" a="1"/>
  <c r="F33" i="2"/>
  <c r="G32" i="2"/>
  <c r="F32" i="2" a="1"/>
  <c r="F32" i="2"/>
  <c r="G31" i="2"/>
  <c r="F31" i="2" a="1"/>
  <c r="F31" i="2"/>
  <c r="G30" i="2"/>
  <c r="F30" i="2" a="1"/>
  <c r="F30" i="2"/>
  <c r="G29" i="2"/>
  <c r="F29" i="2" a="1"/>
  <c r="F29" i="2"/>
  <c r="G28" i="2"/>
  <c r="F28" i="2" a="1"/>
  <c r="F28" i="2"/>
  <c r="G27" i="2"/>
  <c r="F27" i="2" a="1"/>
  <c r="F27" i="2"/>
  <c r="G26" i="2"/>
  <c r="F26" i="2" a="1"/>
  <c r="F26" i="2"/>
  <c r="G25" i="2"/>
  <c r="F25" i="2" a="1"/>
  <c r="F25" i="2"/>
  <c r="G24" i="2"/>
  <c r="F24" i="2" a="1"/>
  <c r="F24" i="2"/>
  <c r="G23" i="2"/>
  <c r="F23" i="2" a="1"/>
  <c r="F23" i="2"/>
  <c r="G22" i="2"/>
  <c r="F22" i="2" a="1"/>
  <c r="F22" i="2"/>
  <c r="G21" i="2"/>
  <c r="F21" i="2" a="1"/>
  <c r="F21" i="2"/>
  <c r="G20" i="2"/>
  <c r="F20" i="2" a="1"/>
  <c r="F20" i="2"/>
  <c r="G19" i="2"/>
  <c r="F19" i="2" a="1"/>
  <c r="F19" i="2"/>
  <c r="G18" i="2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<sst xmlns="http://schemas.openxmlformats.org/spreadsheetml/2006/main" count="118" uniqueCount="98">
  <si>
    <t>DESCRIPCIÓN GENERAL DE LOS TRABAJOS:</t>
  </si>
  <si>
    <t>PLAZO DE EJECUCIÓN:</t>
  </si>
  <si>
    <t>CLAVE</t>
  </si>
  <si>
    <t xml:space="preserve">DESCRIPCIÓN </t>
  </si>
  <si>
    <t>UNIDAD</t>
  </si>
  <si>
    <t>CANTIDAD</t>
  </si>
  <si>
    <t>IMPORTE ($) M. N.</t>
  </si>
  <si>
    <t>IMPORTE CON LETRA (IVA INCLUIDO)</t>
  </si>
  <si>
    <t>SUBTOTAL M. N.</t>
  </si>
  <si>
    <t>IVA M. N.</t>
  </si>
  <si>
    <t>TOTAL M. N.</t>
  </si>
  <si>
    <t>GOBIERNO DEL ESTADO DE JALISCO</t>
  </si>
  <si>
    <t>SECRETARÍA DE INFRAESTRUCTURA Y OBRA PÚBLICA</t>
  </si>
  <si>
    <t>FECHA:</t>
  </si>
  <si>
    <t>A</t>
  </si>
  <si>
    <t>RAZÓN SOCIAL DEL CONTRATISTA:</t>
  </si>
  <si>
    <t>NOMBRE, CARGO Y FIRMA DEL CONTRATISTA:</t>
  </si>
  <si>
    <t>PRECIO UNITARIO ($) PROPUESTO</t>
  </si>
  <si>
    <t>PRECIO UNITARIO ($) PROPUESTO CON LETRA</t>
  </si>
  <si>
    <t>FECHA DE INICIO AUTORIZADA:</t>
  </si>
  <si>
    <t>FECHA DE TERMINACIÓN AUTORIZADA:</t>
  </si>
  <si>
    <t>CATÁLOGO DE CONCEPTOS</t>
  </si>
  <si>
    <t>RESUMEN DE PARTIDAS</t>
  </si>
  <si>
    <t>DIRECCIÓN GENERAL DE LICITACIÓN Y CONTRATACIÓN</t>
  </si>
  <si>
    <t>DOCUMENTO</t>
  </si>
  <si>
    <t>NÚMERO DE PROCEDIMIENTO:</t>
  </si>
  <si>
    <t>PZA</t>
  </si>
  <si>
    <t>M3</t>
  </si>
  <si>
    <t>SIOP-001</t>
  </si>
  <si>
    <t>SIOP-002</t>
  </si>
  <si>
    <t>SIOP-003</t>
  </si>
  <si>
    <t>SIOP-004</t>
  </si>
  <si>
    <t>SIOP-006</t>
  </si>
  <si>
    <t>M3/KM</t>
  </si>
  <si>
    <t>SIOP-005</t>
  </si>
  <si>
    <t>SIOP-007</t>
  </si>
  <si>
    <t>SIOP-008</t>
  </si>
  <si>
    <t>SIOP-009</t>
  </si>
  <si>
    <t>SIOP-010</t>
  </si>
  <si>
    <t>SIOP-011</t>
  </si>
  <si>
    <t>SIOP-012</t>
  </si>
  <si>
    <t>SIOP-013</t>
  </si>
  <si>
    <t>SIOP-014</t>
  </si>
  <si>
    <t>SIOP-015</t>
  </si>
  <si>
    <t>SIOP-016</t>
  </si>
  <si>
    <t>SIOP-017</t>
  </si>
  <si>
    <t>SIOP-018</t>
  </si>
  <si>
    <t>SIOP-019</t>
  </si>
  <si>
    <t>SIOP-020</t>
  </si>
  <si>
    <t>SIOP-021</t>
  </si>
  <si>
    <t>SIOP-022</t>
  </si>
  <si>
    <t>SIOP-023</t>
  </si>
  <si>
    <t>SIOP-024</t>
  </si>
  <si>
    <t>SIOP-025</t>
  </si>
  <si>
    <t>SIOP-026</t>
  </si>
  <si>
    <t>SIOP-027</t>
  </si>
  <si>
    <t>SIOP-028</t>
  </si>
  <si>
    <t>SIOP-029</t>
  </si>
  <si>
    <t>E2</t>
  </si>
  <si>
    <t>SIOP-E-ICAR-OB-LP-0212-2026</t>
  </si>
  <si>
    <t>Rehabilitación e instalación de alumbrado público en la carretera 107, tramo Entronque Carretera Federal Méx. 23 - El Salto, en los municipios de El Salto y Tlajomulco de Zúñiga, Jalisco.</t>
  </si>
  <si>
    <t>DEMOLICION POR CUALQUIER MEDIO, CONCRETO SIMPLE. INCLUYE: ABUNDAMIENTO DE MATERIAL, TRASLADO A PRIMER ESTACION EN CARRETILLA, MANO DE OBRA, EQUIPO Y TODO LO NECESARIO PARA SU CORRECTA EJECUCIÓN.</t>
  </si>
  <si>
    <t>EXCAVACIÓN POR CUALQUIER MEDIO EN MATERIAL TIPO II, A CUALQUIER PROFUNDIDAD, INCLUYE: AFINE DE PISOS Y TALUDES, RETIRO DEL MATERIAL A BANCO DE OBRA INDICADO POR SUPERVISIÓN, MANO DE OBRA, EQUIPO Y HERRAMIENTA.</t>
  </si>
  <si>
    <t>CARGA MECÁNICA Y ACARREO EN CAMIÓN 1 ER. KILOMETRO, DE MATERIAL PRODUCTO DE EXCAVACIÓN Y/O DEMOLICIÓN, INCLUYE: MANO DE OBRA, EQUIPO Y HERRAMIENTA, MEDIDO EN SECCION DE PROYECTO.(NORMA S. C. T. N-CTR-CAR-1-01-013-00).</t>
  </si>
  <si>
    <t>ACARREO EN CAMION A KILÓMETROS SUBSECUENTES DE MATERIAL PRODUCTO DE EXCAVACIÓN Y/O DEMOLICIÓN, INCLUYE: MANO DE OBRA, EQUIPO Y HERRAMIENTA, MEDIDO EN SECCION DE PROYECTO. (NORMA S. C. T. N-CTRCAR-1-01-013-00)</t>
  </si>
  <si>
    <t>SUMINISTRO E INSTALACIÓN DE ANCLA DE CONCRETO PREFABRICADA MARCA CENMEX F'C= 200 KG/CM2 SECCIÓN PIRAMIDAL 40X80X100 CMS DE SECCIÓN, CON 4 BASTONES ROSCADOS DE 3/4" X 1.00 MTS DE LONGITUD UNIDOS CON ESTRIBOS DE ALAMBRON A CADA 15 CMS CON SOLDADURA, INCLUYE: MANIOBRAS, COLOCACIÓN, HERRAMIENTA, MATERIALES, MANO DE OBRA Y TODO LO NECESARIO PARA SU CORRECTA EJECUCIÓN.</t>
  </si>
  <si>
    <t>DESCONEXION Y RETIRO DE LUMINARIA TIPO PUNTA DE POSTE Y/O EN BRAZO METALICO A UNA ALTURA DE HASTA 12 MTS. INCLUYE: GRÚA CON CANASTILLA, MANO DE OBRA Y LO NECESARIO PARA SU CORRECTA EJECUCION.</t>
  </si>
  <si>
    <t xml:space="preserve">M </t>
  </si>
  <si>
    <t xml:space="preserve">M  </t>
  </si>
  <si>
    <t>SUMINISTRO E INSTALACION DE CONECTOR A COMPRESIÓN, DERIVADOR TIPO H MOD. CDH44, DE ALUMINIO, PARA CALIBRE 2-6 EN RANGO PRINCIPAL Y DERIVACION. INCLUYE: MATERIALES, EQUIPO DE ELEVACION, MANO DE OBRA Y TODO LO NECESARIO PARA SU CORRECTA INSTALACION.</t>
  </si>
  <si>
    <t xml:space="preserve"> PZA </t>
  </si>
  <si>
    <t>SUMINISTRO E INSTALACION DE BRAZO PARA POSTE METALICO 1.20 MTS DE LONGITUD, TUBULAR DE ACERO NEGRO AL CARBON DE 2" DIAMETRO CON PLACA DE SOPORTE PARA SUJECIÓN. INCLUYE: PINTURA ESMALTE A DOS MANOS, MATERIALES, MANO DE OBRA, HERRAMIENTA, EQUIPO Y TODO LO NECESARIO PARA SU CORRECTA EJECUCION.</t>
  </si>
  <si>
    <t xml:space="preserve"> PZA</t>
  </si>
  <si>
    <t xml:space="preserve">PZA </t>
  </si>
  <si>
    <t>APLICACIÓN DE ESMALTE ALQUIDALICO A POSTES Y BRAZOS EXISTENTES ALTURA MAXIMA 14 MTS, INCLUYE: CEPILLADO, PREPARACION DE LA SUPERFICIE, PRIMER, PINTURA A DOS MANOS, MATERIALES, MANO DE OBRA Y TODO LO NECESARIO PARA SU CORRECTA INSTALACION.</t>
  </si>
  <si>
    <t xml:space="preserve">M3 </t>
  </si>
  <si>
    <t>GESTION Y TRÁMITES ANTE CFE PARA LA OBTENCIÓN DEL SERVICIO DE ENERGÍA ELÉCTRICA PARA TRANSFORMADOR DE ALUMBRADO, P.U.O.T.</t>
  </si>
  <si>
    <t xml:space="preserve">JGO </t>
  </si>
  <si>
    <t>ALUMBRADO PÚBLICO</t>
  </si>
  <si>
    <t>SUMINISTRO Y COLOCACION DE RELLENO FLUIDO EN EL FONDO DE LA EXCAVACION CON UNA RESISTENCIA DE 50 KG/CM2 PARA AMACICE DE BASE, INCLUYE: MATERIAL, MANO DE OBRA, EQUIPO, HERRAMIENTA, LIMPIEZA Y RETIRO DE EXCEDENTES.</t>
  </si>
  <si>
    <t>RETIRO DE POSTE METALICO EXISTENTE DE HASTA 12 M , INCLUYE: TRASLADO, ENTREGA A ALMACEN DE ALUMBRADO, MANIOBRAS, DESCONEXION DE CABLEADO EN POSTES, MANO DE OBRA, EQUIPO DE ELEVACION PARA MANIOBRA Y TRASLADO A PUNTO DE ACOPIO.</t>
  </si>
  <si>
    <t>RETIRO DE MENSULA DE POSTE EXISTENTE, SIN RECUPERACION A UNA ALTURA MAXIMA DE 12 MTS. INCLUYE: MANO DE OBRA, EQUIPO DE ELEVACION, HERRAMIENTA Y TODO LO NECESARIO PARA SU CORRECTA EJECUCIÓN.</t>
  </si>
  <si>
    <t>DESMANTELAMIENTO DE CABLEADO LINEA AEREA VARIOS CALIBRES, INCLUYE: RETIRO DE BASTIDORES Y AISLADORES, RETIRO SIN RECUPERACION, MANO DE OBRA, HERRAMIENTA Y TODO LO NECESARIO PARA SU CORRECTA EJECUCIÓN.</t>
  </si>
  <si>
    <t>RELLENO COMPACTADO CON PISÓN DE MANO CON MATERIAL DE BANCO INCLUYE: HUMEDAD ÓPTIMA HASTA EL REBOTE DEL PISÓN, HERRAMIENTA, MANO DE OBRA. VOLUMEN MEDIO COMPACTO.</t>
  </si>
  <si>
    <t>SUMINISTRO Y COLOCACION DE CABLE DE ALUMINIO AEREO XLP-DRS-600V 2+1 cal 4 AWG. INCLUYE, MANO DE OBRA, ACARREOS, HERRAMIENTA, DESPERDICIOS, LIMPIEZA, EQUIPO DE ELEVACIÓN Y TODO LO NECESARIO PARA SU CORRECTA EJECUCION.</t>
  </si>
  <si>
    <t>SUMINISTRO E INSTALACION DE CABLE THW COBRE CAL. 10 FORRADO COLOR NEGRO, MCA CONDUMEX O SIMILAR EN CALIDAD Y PRECIO. INCLUYE: MANO DE OBRA, HERRAMIENTA Y/O EQUIPO Y TODO LO NECESARIO PARA SU CORRECTA INSTALACIÓN.</t>
  </si>
  <si>
    <t>SUMINISTRO E INSTALACION DE CABLE THW COBRE CAL. 10 DESNUDO, MCA CONDUMEX O SIMILAR EN CALIDAD Y PRECIO. INCLUYE: MANO DE OBRA, HERRAMIENTA Y/O EQUIPO Y TODO LO NECESARIO PARA SU CORRECTA INSTALACIÓN.</t>
  </si>
  <si>
    <t>SUMINISTRO E INSTALACION DE CONECTOR A COMPRESIÓN TIPO YPC2A8U MCA BURNDY O SIMILAR EN CALIDAD Y PRECIO, DERIVADOR TIPO "C" COBRE-ALUMINIO CAL. 8-2 A. INCLUYE: MATERIALES, MANO DE OBRA, EQUIPO DE ELEVACION Y TODO LO NECESARIO PARA SU CORRECTA INSTALACION.</t>
  </si>
  <si>
    <t>SUMINISTRO Y COLOCACION DE ELECTRODO COPPERWELD 16X3048MM CON PROTOCOLO Y CONECTOR MECANICO GAR1426, INCLUYE: MANO DE OBRA, ACARREOS, HERRAMIENTA, DESPERDICIOS, LIMPIEZA Y TODO LO NECESARIO PARA SU CORRECTA INSTALACION.</t>
  </si>
  <si>
    <t>POSTE CÓNICO DE 12 MTS DE ALTURA CON VÁSTAGO 12 M, INCLUYE: PINTURA ESMALTE A DOS MANOS, MATERIALES, TRASLADOS, MANO DE OBRA CALIFICADA, ARMADO, ELEVACIONES, CONEXIONES, AJUSTES, NIVELADO, PLOMEADO, GRÚA Y HERRAMIENTAS.</t>
  </si>
  <si>
    <t>SUMINISTRO E INSTALACION DE BRAZO PARA POSTE METALICO EXISTENTE DE 1.20 MTS DE LONGITUD, TUBULAR DE ACERO NEGRO AL CARBON DE 2" DIAMETRO CON PLACA DE SOPORTE PARA SUJECIÓN. INCLUYE: PINTURA ESMALTE A DOS MANOS, SUMINISTRO E INSTALACION DE PERCHA EN POSTE A UNA ALTURA DE HASTA 12 MTS, BARRENO EN POSTE PARA LA INSTALACION, MATERIALES, MANO DE OBRA, HERRAMIENTA, EQUIPO Y TODO LO NECESARIO PARA SU CORRECTA EJECUCION.</t>
  </si>
  <si>
    <t>SUMINISTRO Y COLOCACIÓN DE LUMINARIA LED 5050 V2, MOD. V13014650UVG1 MARCA CONSTRULITA DE 130 WATTS, FLUJO LUMINOSO (LM) 18,980, CURVA II M, TENSION 127 - 277 V, ALUMINIO EXTRUIDO ANODIZADO, MONTAJE EN BRAZO DE 1 1/2" HASTA 2 3/8", LED DE ALTA POTENCIA CERAMICO DE MUY LARGA VIDA, TARJETA DE CIRCUITO IMPRESO DE ALUMINIO, ENSAMBLE ELECTRONICO CLASE III DE IPC, PROTECCION DE VOLTAJE CON SUPRESOR DE PICOS DE 10KV/10KA EN PARALELO, AISLAMIENTO DE PRODUCTO CLASE I, IP66, DRIVER CON SUPRESOR DE PICOS INTERNO 6KV/6KA Y PROTECCION TERMICA, VALIDADO CON PRUEBA DE VIBRACION 3G, VIDA PROMEDIO DE 150,000 HORAS, TEMPERATURA DE COLOR DE 5,000 K CON ANGULO DE APERTURA TIPO 2°. INCLUYE: CARGO DIRECTO POR EL COSTO DE LOS MATERIALES, MANO DE OBRA, HERRAMIENTA Y EQUIPO QUE INTERVENGAN, MONTAJE, CONEXIÓN, PRUEBAS Y PUESTA EN OPERACIÓN DE EQUIPO, SUJECIÓN, CONEXIONES MECÁNICAS, ELÉCTRICAS, MANUAL DE OPERACIÓN, LIMPIEZA Y RETIRO DE SOBRANTES FUERA DE LA OBRA, EQUIPO DE SEGURIDAD, INSTALACIONES ESPECIFICAS, DEPRECIACIÓN Y DEMÁS DERIVADOS DEL USO DE HERRAMIENTA Y EQUIPO EN CUALQUIER NIVEL.</t>
  </si>
  <si>
    <t>SUMINISTRO Y COLOCACION DE GROUD. INCLUYE: ACARREOS, MANO DE OBRA Y TODO LO NECESARIO PARA SU CORRECTA EJECUCION.</t>
  </si>
  <si>
    <t>OBTENCION DE DICTAMEN DE LA UVIE PARA LA RED ELECTRICA Y SUBESTACION DE ALUMBRADO PUBLICO, P.U.O.T.</t>
  </si>
  <si>
    <t>SUMINISTRO Y COLOCACION DE SISTEMA DE CONTROL DE ALUMBRADO COMPUESTO DE: GABINETE HIMEL NEMA 4X CON 2 INTERRUPTORES RIEL DIN, CON CONTACTOR Y FOTOCELDA. INCLUYE: TUBERIA ROSCADA 2" IMC (APROXIMADO 7M), CODO, COPLE, CONECTORES, SOPORTERIA, MANO DE OBRA, ACARREOS, HERRAMIENTA, DESPERDICIOS, LIMPIEZA Y TODO LO NECESARIO PARA SU CORRECTA INSTALACION.</t>
  </si>
  <si>
    <t>SUMINISTRO Y COLOCACION DE SUBESTACION 1TR2B NORMA K, AUTOPROTEGIDO EN ALTA Y BAJA, 10 KVA, 13200-240/120 V. INCLUYE: POSTE DE CONCRETO 11-700, BANCO DE TRANSFORMACION 1TR2B, CUATRO ESTRUCTURAS TS20, CUATRO CORTA CIRCUITOS, CONECTORES PERICO Y ESTRIBOS, ALAMBRE DE COBRE CAL. 4, CONECTOR KS20, HERRAJES, CABLETHW, SISTEMA DE TIERRAS, 30M DE CABLE ACSR SEMIAISLADO CAL. 1/0, PAGOS DE LIBRANZA EN LINEAS DE MEDIA TENSION, SE INCLUIRÁ UN PERITO DE OBRA ASIGNADO AL PROYECTO POR LA CONTRATISTA, PAGOS A UVIE VERIFICACION NOM-01 Y NOM-013, PAGOS A C.F.E. POR CONCEPTO DE REVISION DE PROYECTO Y SUPERVISION DE OBRA Y TRAMITE DE ENTREGA A C.F.E., SUPERVISION DE OBRA, ELABORACION DE PLANOS FIRMADOS POR PERITO RESPONSABLE APROBADOS Y FIRMADOS, MATERIALES, MANO DE OBRA, EQUIPO Y HERRAMIENTA, P.U.O.T.</t>
  </si>
  <si>
    <t>SUMINISTRO Y COLOCACION DE ESTRUCTURA PARA ALUMBRADO TIPO "1P3" (4-4), RESPECTO A LA NORMAS DE DISTRIBUCIÓN-CONSTRUCCIÓN-INSTALACIONES AÉREAS EN MEDIA Y BAJA TENSIÓN DE C.F.E. 2014. INCLUYE: 3 AISLADORES DE PORCELANA TIPO CARRETE 1C MCA. IUSA, ALUMINIO SUAVE, FLEJE GALVANIZADO DE 3/4", HEBILLAS PARA FLEJE, MATERIALES, MANO DE OBRA, EQUIPO Y HERRAMIENTA, P.U.O.T.</t>
  </si>
  <si>
    <t>SUMINISTRO Y COLOCACION DE BAJADA A EQUIPO DE MEDICION DE C.F.E. PARA ALUMBRADO PUBLICO.(ACOMETIDA) INCLUYE: TUBO CONDUIT. E.A. 32 mm, MUFA, FLEJE, HEBILLAS, BASE SOQUET 4T-100, QUINTA TERMINAL, REDUCCION BUSHING, TUBO CONDUIT E.V. DE 13 MM CON CONECTOR, VARILLA DE TIERRA COPPER-WELD 16X3000 MM CON CONECTOR, CABLE DE CU THW CAL. 8 AWG, MANO DE OBRA, EQUIPO Y HERRAMIENTA, P.U.O.T.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</si>
</sst>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$&quot;* #,##0.00_-;\-&quot;$&quot;* #,##0.00_-;_-&quot;$&quot;* &quot;-&quot;??_-;_-@_-"/>
    <numFmt numFmtId="43" formatCode="_-* #,##0.00_-;\-* #,##0.00_-;_-* &quot;-&quot;??_-;_-@_-"/>
    <numFmt numFmtId="164" formatCode="&quot;$&quot;#,##0.00"/>
    <numFmt numFmtId="165" formatCode="&quot;$&quot;#,###.00"/>
    <numFmt numFmtId="166" formatCode="#,##0.0000"/>
    <numFmt numFmtId="167" formatCode="0.000"/>
  </numFmts>
  <fonts count="1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b/>
      <sz val="11"/>
      <name val="Calibri"/>
      <family val="2"/>
    </font>
    <font>
      <sz val="11"/>
      <name val="Calibri"/>
      <family val="2"/>
    </font>
    <font>
      <b/>
      <sz val="11"/>
      <color theme="0"/>
      <name val="Calibri"/>
      <family val="2"/>
    </font>
    <font>
      <b/>
      <sz val="10"/>
      <name val="Calibri"/>
      <family val="2"/>
      <scheme val="minor"/>
    </font>
    <font>
      <b/>
      <sz val="10"/>
      <name val="Calibri"/>
      <family val="2"/>
    </font>
    <font>
      <sz val="8"/>
      <name val="Arial"/>
      <family val="2"/>
    </font>
    <font>
      <b/>
      <sz val="8"/>
      <color theme="1" tint="4.9989318521683403E-2"/>
      <name val="Arial"/>
      <family val="2"/>
    </font>
    <font>
      <b/>
      <sz val="8"/>
      <name val="Arial"/>
      <family val="2"/>
    </font>
    <font>
      <b/>
      <sz val="8"/>
      <color theme="1"/>
      <name val="Arial"/>
      <family val="2"/>
    </font>
    <font>
      <b/>
      <sz val="8"/>
      <color theme="4"/>
      <name val="Arial"/>
      <family val="2"/>
    </font>
    <font>
      <b/>
      <sz val="8"/>
      <color rgb="FF006600"/>
      <name val="Arial"/>
      <family val="2"/>
    </font>
    <font>
      <sz val="8"/>
      <color rgb="FF006600"/>
      <name val="Arial"/>
      <family val="2"/>
    </font>
    <font>
      <b/>
      <sz val="11"/>
      <color theme="0"/>
      <name val="Calibri"/>
      <family val="2"/>
      <scheme val="minor"/>
    </font>
    <font>
      <b/>
      <sz val="9"/>
      <color theme="0"/>
      <name val="Arial"/>
      <family val="2"/>
    </font>
    <font>
      <b/>
      <sz val="18"/>
      <name val="Calibri"/>
      <family val="2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953B"/>
        <bgColor indexed="64"/>
      </patternFill>
    </fill>
    <fill>
      <patternFill patternType="solid">
        <fgColor theme="0" tint="-0.24994659260841701"/>
        <bgColor indexed="64"/>
      </patternFill>
    </fill>
  </fills>
  <borders count="1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</borders>
  <cellStyleXfs count="8">
    <xf numFmtId="0" fontId="0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8" fillId="0" borderId="0" applyFont="0" applyFill="0" applyBorder="0" applyAlignment="0" applyProtection="0"/>
  </cellStyleXfs>
  <cellXfs count="104">
    <xf numFmtId="0" fontId="0" fillId="0" borderId="0" xfId="0"/>
    <xf numFmtId="0" fontId="17" fillId="0" borderId="9" xfId="1" applyFont="1" applyBorder="1" applyAlignment="1">
      <alignment horizontal="center" vertical="top"/>
    </xf>
    <xf numFmtId="0" fontId="17" fillId="0" borderId="5" xfId="1" applyFont="1" applyBorder="1" applyAlignment="1">
      <alignment horizontal="center" vertical="top"/>
    </xf>
    <xf numFmtId="0" fontId="17" fillId="0" borderId="0" xfId="1" applyFont="1" applyAlignment="1">
      <alignment horizontal="center" vertical="top"/>
    </xf>
    <xf numFmtId="0" fontId="17" fillId="0" borderId="4" xfId="1" applyFont="1" applyBorder="1" applyAlignment="1">
      <alignment horizontal="center" vertical="top"/>
    </xf>
    <xf numFmtId="14" fontId="3" fillId="0" borderId="0" xfId="1" applyNumberFormat="1" applyFont="1" applyAlignment="1">
      <alignment horizontal="right" vertical="top"/>
    </xf>
    <xf numFmtId="14" fontId="3" fillId="0" borderId="4" xfId="1" applyNumberFormat="1" applyFont="1" applyBorder="1" applyAlignment="1">
      <alignment horizontal="right" vertical="top"/>
    </xf>
    <xf numFmtId="14" fontId="3" fillId="0" borderId="14" xfId="1" applyNumberFormat="1" applyFont="1" applyBorder="1" applyAlignment="1">
      <alignment horizontal="right" vertical="top"/>
    </xf>
    <xf numFmtId="14" fontId="3" fillId="0" borderId="6" xfId="1" applyNumberFormat="1" applyFont="1" applyBorder="1" applyAlignment="1">
      <alignment horizontal="right" vertical="top"/>
    </xf>
    <xf numFmtId="0" fontId="3" fillId="0" borderId="3" xfId="1" applyFont="1" applyBorder="1" applyAlignment="1">
      <alignment horizontal="center" vertical="top"/>
    </xf>
    <xf numFmtId="0" fontId="3" fillId="0" borderId="14" xfId="1" applyFont="1" applyBorder="1" applyAlignment="1">
      <alignment horizontal="center" vertical="top"/>
    </xf>
    <xf numFmtId="0" fontId="3" fillId="0" borderId="6" xfId="1" applyFont="1" applyBorder="1" applyAlignment="1">
      <alignment horizontal="center" vertical="top"/>
    </xf>
    <xf numFmtId="0" fontId="3" fillId="0" borderId="8" xfId="1" applyFont="1" applyBorder="1" applyAlignment="1">
      <alignment horizontal="center" vertical="top" wrapText="1"/>
    </xf>
    <xf numFmtId="0" fontId="3" fillId="0" borderId="2" xfId="1" applyFont="1" applyBorder="1" applyAlignment="1">
      <alignment horizontal="center" vertical="top" wrapText="1"/>
    </xf>
    <xf numFmtId="0" fontId="5" fillId="2" borderId="0" xfId="4" applyFont="1" applyFill="1" applyAlignment="1">
      <alignment horizontal="center" vertical="center"/>
    </xf>
    <xf numFmtId="0" fontId="17" fillId="0" borderId="7" xfId="1" applyFont="1" applyBorder="1" applyAlignment="1">
      <alignment horizontal="center" vertical="top"/>
    </xf>
    <xf numFmtId="0" fontId="17" fillId="0" borderId="10" xfId="1" applyFont="1" applyBorder="1" applyAlignment="1">
      <alignment horizontal="center" vertical="top"/>
    </xf>
    <xf numFmtId="0" fontId="3" fillId="0" borderId="1" xfId="1" applyFont="1" applyBorder="1" applyAlignment="1">
      <alignment horizontal="center" vertical="top"/>
    </xf>
    <xf numFmtId="0" fontId="3" fillId="0" borderId="2" xfId="1" applyFont="1" applyBorder="1" applyAlignment="1">
      <alignment horizontal="center" vertical="top" wrapText="1"/>
    </xf>
    <xf numFmtId="0" fontId="4" fillId="0" borderId="1" xfId="1" applyFont="1" applyBorder="1" applyAlignment="1">
      <alignment horizontal="center" vertical="top"/>
    </xf>
    <xf numFmtId="0" fontId="3" fillId="0" borderId="3" xfId="1" applyFont="1" applyBorder="1" applyAlignment="1">
      <alignment vertical="top"/>
    </xf>
    <xf numFmtId="0" fontId="4" fillId="0" borderId="0" xfId="1" applyFont="1" applyAlignment="1">
      <alignment vertical="top"/>
    </xf>
    <xf numFmtId="0" fontId="4" fillId="0" borderId="2" xfId="1" applyFont="1" applyBorder="1" applyAlignment="1">
      <alignment horizontal="center" vertical="top"/>
    </xf>
    <xf numFmtId="0" fontId="3" fillId="0" borderId="4" xfId="1" applyFont="1" applyBorder="1" applyAlignment="1">
      <alignment horizontal="center" vertical="top"/>
    </xf>
    <xf numFmtId="0" fontId="3" fillId="0" borderId="0" xfId="1" applyFont="1" applyAlignment="1">
      <alignment horizontal="center" vertical="top"/>
    </xf>
    <xf numFmtId="0" fontId="3" fillId="0" borderId="5" xfId="1" applyFont="1" applyBorder="1" applyAlignment="1">
      <alignment horizontal="center" vertical="top"/>
    </xf>
    <xf numFmtId="0" fontId="3" fillId="0" borderId="5" xfId="1" applyFont="1" applyBorder="1" applyAlignment="1">
      <alignment vertical="top"/>
    </xf>
    <xf numFmtId="0" fontId="3" fillId="0" borderId="6" xfId="1" applyFont="1" applyBorder="1" applyAlignment="1">
      <alignment horizontal="left" vertical="top"/>
    </xf>
    <xf numFmtId="14" fontId="4" fillId="0" borderId="3" xfId="1" applyNumberFormat="1" applyFont="1" applyBorder="1" applyAlignment="1">
      <alignment horizontal="left" vertical="top"/>
    </xf>
    <xf numFmtId="14" fontId="4" fillId="0" borderId="5" xfId="1" applyNumberFormat="1" applyFont="1" applyBorder="1" applyAlignment="1">
      <alignment horizontal="left" vertical="top"/>
    </xf>
    <xf numFmtId="0" fontId="4" fillId="0" borderId="5" xfId="1" applyFont="1" applyBorder="1" applyAlignment="1">
      <alignment horizontal="left" vertical="top"/>
    </xf>
    <xf numFmtId="14" fontId="4" fillId="0" borderId="7" xfId="1" applyNumberFormat="1" applyFont="1" applyBorder="1" applyAlignment="1">
      <alignment horizontal="left" vertical="top"/>
    </xf>
    <xf numFmtId="0" fontId="3" fillId="0" borderId="7" xfId="1" applyFont="1" applyBorder="1" applyAlignment="1">
      <alignment vertical="top"/>
    </xf>
    <xf numFmtId="0" fontId="3" fillId="0" borderId="1" xfId="1" applyFont="1" applyBorder="1" applyAlignment="1">
      <alignment horizontal="left" vertical="top"/>
    </xf>
    <xf numFmtId="0" fontId="4" fillId="0" borderId="4" xfId="1" applyFont="1" applyBorder="1" applyAlignment="1">
      <alignment horizontal="center" vertical="top"/>
    </xf>
    <xf numFmtId="0" fontId="4" fillId="0" borderId="0" xfId="1" applyFont="1" applyAlignment="1">
      <alignment horizontal="center" vertical="top"/>
    </xf>
    <xf numFmtId="0" fontId="4" fillId="0" borderId="5" xfId="1" applyFont="1" applyBorder="1" applyAlignment="1">
      <alignment horizontal="center" vertical="top"/>
    </xf>
    <xf numFmtId="0" fontId="3" fillId="0" borderId="2" xfId="1" applyFont="1" applyBorder="1" applyAlignment="1">
      <alignment horizontal="center" vertical="top"/>
    </xf>
    <xf numFmtId="0" fontId="4" fillId="0" borderId="8" xfId="1" applyFont="1" applyBorder="1" applyAlignment="1">
      <alignment horizontal="center" vertical="top"/>
    </xf>
    <xf numFmtId="0" fontId="4" fillId="0" borderId="9" xfId="1" applyFont="1" applyBorder="1" applyAlignment="1">
      <alignment horizontal="center" vertical="top"/>
    </xf>
    <xf numFmtId="0" fontId="4" fillId="0" borderId="10" xfId="1" applyFont="1" applyBorder="1" applyAlignment="1">
      <alignment horizontal="center" vertical="top"/>
    </xf>
    <xf numFmtId="0" fontId="4" fillId="0" borderId="7" xfId="1" applyFont="1" applyBorder="1" applyAlignment="1">
      <alignment horizontal="center" vertical="top"/>
    </xf>
    <xf numFmtId="0" fontId="3" fillId="0" borderId="8" xfId="1" applyFont="1" applyBorder="1" applyAlignment="1">
      <alignment horizontal="center" vertical="top"/>
    </xf>
    <xf numFmtId="0" fontId="4" fillId="0" borderId="0" xfId="1" applyFont="1" applyAlignment="1">
      <alignment horizontal="justify" vertical="top"/>
    </xf>
    <xf numFmtId="0" fontId="3" fillId="0" borderId="0" xfId="1" applyFont="1" applyAlignment="1">
      <alignment vertical="top"/>
    </xf>
    <xf numFmtId="49" fontId="5" fillId="2" borderId="11" xfId="2" applyNumberFormat="1" applyFont="1" applyFill="1" applyBorder="1" applyAlignment="1">
      <alignment horizontal="center" vertical="center"/>
    </xf>
    <xf numFmtId="49" fontId="5" fillId="2" borderId="12" xfId="2" applyNumberFormat="1" applyFont="1" applyFill="1" applyBorder="1" applyAlignment="1">
      <alignment horizontal="center" vertical="center"/>
    </xf>
    <xf numFmtId="49" fontId="5" fillId="2" borderId="12" xfId="2" applyNumberFormat="1" applyFont="1" applyFill="1" applyBorder="1" applyAlignment="1">
      <alignment horizontal="center" vertical="center" wrapText="1"/>
    </xf>
    <xf numFmtId="49" fontId="5" fillId="2" borderId="13" xfId="2" applyNumberFormat="1" applyFont="1" applyFill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4" fillId="0" borderId="0" xfId="4" applyFont="1" applyAlignment="1">
      <alignment vertical="top"/>
    </xf>
    <xf numFmtId="0" fontId="7" fillId="0" borderId="0" xfId="1" applyFont="1" applyAlignment="1">
      <alignment horizontal="center" vertical="top" wrapText="1"/>
    </xf>
    <xf numFmtId="0" fontId="6" fillId="0" borderId="1" xfId="1" applyFont="1" applyBorder="1" applyAlignment="1">
      <alignment horizontal="center" vertical="top"/>
    </xf>
    <xf numFmtId="0" fontId="5" fillId="2" borderId="0" xfId="4" applyFont="1" applyFill="1" applyAlignment="1">
      <alignment horizontal="justify" vertical="top"/>
    </xf>
    <xf numFmtId="49" fontId="8" fillId="0" borderId="0" xfId="1" applyNumberFormat="1" applyFont="1" applyAlignment="1">
      <alignment horizontal="left" vertical="top"/>
    </xf>
    <xf numFmtId="0" fontId="9" fillId="0" borderId="0" xfId="1" applyFont="1" applyAlignment="1">
      <alignment horizontal="justify" vertical="top"/>
    </xf>
    <xf numFmtId="0" fontId="8" fillId="0" borderId="0" xfId="1" applyFont="1" applyAlignment="1">
      <alignment horizontal="center" vertical="top" wrapText="1"/>
    </xf>
    <xf numFmtId="166" fontId="8" fillId="0" borderId="0" xfId="1" applyNumberFormat="1" applyFont="1" applyAlignment="1">
      <alignment horizontal="right" vertical="top"/>
    </xf>
    <xf numFmtId="164" fontId="8" fillId="0" borderId="0" xfId="3" applyNumberFormat="1" applyFont="1" applyAlignment="1">
      <alignment horizontal="right" vertical="top"/>
    </xf>
    <xf numFmtId="4" fontId="10" fillId="0" borderId="0" xfId="1" applyNumberFormat="1" applyFont="1" applyAlignment="1">
      <alignment horizontal="center" vertical="top"/>
    </xf>
    <xf numFmtId="164" fontId="10" fillId="0" borderId="0" xfId="3" applyNumberFormat="1" applyFont="1" applyAlignment="1">
      <alignment vertical="top"/>
    </xf>
    <xf numFmtId="49" fontId="11" fillId="0" borderId="0" xfId="1" applyNumberFormat="1" applyFont="1" applyAlignment="1">
      <alignment horizontal="left" vertical="top"/>
    </xf>
    <xf numFmtId="0" fontId="11" fillId="0" borderId="0" xfId="1" applyFont="1" applyAlignment="1">
      <alignment horizontal="justify" vertical="top"/>
    </xf>
    <xf numFmtId="0" fontId="12" fillId="0" borderId="0" xfId="1" applyFont="1" applyAlignment="1">
      <alignment horizontal="center" vertical="top" wrapText="1"/>
    </xf>
    <xf numFmtId="166" fontId="12" fillId="0" borderId="0" xfId="1" applyNumberFormat="1" applyFont="1" applyAlignment="1">
      <alignment horizontal="right" vertical="top"/>
    </xf>
    <xf numFmtId="4" fontId="12" fillId="0" borderId="0" xfId="1" applyNumberFormat="1" applyFont="1" applyAlignment="1">
      <alignment horizontal="center" vertical="top"/>
    </xf>
    <xf numFmtId="164" fontId="11" fillId="0" borderId="0" xfId="1" applyNumberFormat="1" applyFont="1" applyAlignment="1">
      <alignment vertical="top"/>
    </xf>
    <xf numFmtId="0" fontId="13" fillId="0" borderId="0" xfId="1" applyFont="1" applyAlignment="1">
      <alignment horizontal="justify" vertical="top"/>
    </xf>
    <xf numFmtId="0" fontId="14" fillId="0" borderId="0" xfId="1" applyFont="1" applyAlignment="1">
      <alignment horizontal="center" vertical="top" wrapText="1"/>
    </xf>
    <xf numFmtId="4" fontId="14" fillId="0" borderId="0" xfId="1" applyNumberFormat="1" applyFont="1" applyAlignment="1">
      <alignment horizontal="right" vertical="top"/>
    </xf>
    <xf numFmtId="164" fontId="14" fillId="0" borderId="0" xfId="6" applyNumberFormat="1" applyFont="1" applyAlignment="1">
      <alignment horizontal="right" vertical="top"/>
    </xf>
    <xf numFmtId="4" fontId="13" fillId="0" borderId="0" xfId="1" applyNumberFormat="1" applyFont="1" applyAlignment="1">
      <alignment horizontal="center" vertical="top"/>
    </xf>
    <xf numFmtId="164" fontId="13" fillId="0" borderId="0" xfId="5" applyNumberFormat="1" applyFont="1" applyFill="1" applyAlignment="1">
      <alignment vertical="top"/>
    </xf>
    <xf numFmtId="0" fontId="10" fillId="0" borderId="0" xfId="1" applyFont="1" applyAlignment="1">
      <alignment vertical="top"/>
    </xf>
    <xf numFmtId="4" fontId="10" fillId="0" borderId="0" xfId="1" applyNumberFormat="1" applyFont="1" applyAlignment="1">
      <alignment vertical="top"/>
    </xf>
    <xf numFmtId="4" fontId="8" fillId="0" borderId="0" xfId="1" applyNumberFormat="1" applyFont="1" applyAlignment="1">
      <alignment horizontal="right" vertical="top"/>
    </xf>
    <xf numFmtId="164" fontId="8" fillId="0" borderId="0" xfId="3" applyNumberFormat="1" applyFont="1" applyAlignment="1">
      <alignment vertical="top"/>
    </xf>
    <xf numFmtId="0" fontId="10" fillId="3" borderId="0" xfId="1" applyFont="1" applyFill="1" applyAlignment="1">
      <alignment vertical="top"/>
    </xf>
    <xf numFmtId="0" fontId="10" fillId="3" borderId="0" xfId="1" applyFont="1" applyFill="1" applyAlignment="1">
      <alignment horizontal="center" vertical="top"/>
    </xf>
    <xf numFmtId="167" fontId="10" fillId="3" borderId="0" xfId="1" applyNumberFormat="1" applyFont="1" applyFill="1" applyAlignment="1">
      <alignment vertical="top"/>
    </xf>
    <xf numFmtId="0" fontId="8" fillId="0" borderId="0" xfId="1" applyFont="1" applyAlignment="1">
      <alignment vertical="top"/>
    </xf>
    <xf numFmtId="164" fontId="8" fillId="0" borderId="0" xfId="3" applyNumberFormat="1" applyFont="1" applyFill="1" applyAlignment="1">
      <alignment horizontal="right" vertical="top"/>
    </xf>
    <xf numFmtId="0" fontId="8" fillId="0" borderId="0" xfId="1" applyFont="1" applyAlignment="1">
      <alignment horizontal="center" vertical="top"/>
    </xf>
    <xf numFmtId="165" fontId="15" fillId="2" borderId="0" xfId="4" applyNumberFormat="1" applyFont="1" applyFill="1" applyAlignment="1">
      <alignment vertical="top"/>
    </xf>
    <xf numFmtId="43" fontId="4" fillId="0" borderId="0" xfId="7" applyFont="1" applyAlignment="1">
      <alignment vertical="top"/>
    </xf>
    <xf numFmtId="164" fontId="12" fillId="0" borderId="0" xfId="6" applyNumberFormat="1" applyFont="1" applyFill="1" applyAlignment="1">
      <alignment horizontal="right" vertical="top"/>
    </xf>
    <xf numFmtId="164" fontId="8" fillId="0" borderId="0" xfId="6" applyNumberFormat="1" applyFont="1" applyAlignment="1">
      <alignment horizontal="right" vertical="top"/>
    </xf>
    <xf numFmtId="4" fontId="4" fillId="0" borderId="0" xfId="1" applyNumberFormat="1" applyFont="1" applyAlignment="1">
      <alignment vertical="top"/>
    </xf>
    <xf numFmtId="43" fontId="4" fillId="0" borderId="0" xfId="7" applyFont="1" applyAlignment="1">
      <alignment horizontal="center" vertical="center"/>
    </xf>
    <xf numFmtId="43" fontId="4" fillId="0" borderId="0" xfId="7" applyFont="1" applyAlignment="1">
      <alignment vertical="top"/>
    </xf>
    <xf numFmtId="164" fontId="10" fillId="0" borderId="0" xfId="5" applyNumberFormat="1" applyFont="1" applyFill="1" applyAlignment="1">
      <alignment vertical="top"/>
    </xf>
    <xf numFmtId="0" fontId="10" fillId="0" borderId="0" xfId="1" applyFont="1" applyAlignment="1">
      <alignment horizontal="justify" vertical="top" wrapText="1"/>
    </xf>
    <xf numFmtId="0" fontId="8" fillId="0" borderId="0" xfId="1" applyNumberFormat="1" applyFont="1" applyAlignment="1">
      <alignment horizontal="justify" vertical="top" wrapText="1"/>
    </xf>
    <xf numFmtId="0" fontId="10" fillId="0" borderId="0" xfId="1" applyNumberFormat="1" applyFont="1" applyAlignment="1">
      <alignment horizontal="justify" vertical="top"/>
    </xf>
    <xf numFmtId="0" fontId="16" fillId="2" borderId="0" xfId="4" applyFont="1" applyFill="1" applyAlignment="1">
      <alignment horizontal="center" vertical="top"/>
    </xf>
    <xf numFmtId="14" fontId="3" fillId="0" borderId="9" xfId="1" applyNumberFormat="1" applyFont="1" applyBorder="1" applyAlignment="1">
      <alignment horizontal="right" vertical="top"/>
    </xf>
    <xf numFmtId="14" fontId="3" fillId="0" borderId="10" xfId="1" applyNumberFormat="1" applyFont="1" applyBorder="1" applyAlignment="1">
      <alignment horizontal="right" vertical="top"/>
    </xf>
    <xf numFmtId="0" fontId="2" fillId="0" borderId="2" xfId="1" applyFont="1" applyBorder="1" applyAlignment="1">
      <alignment horizontal="justify" vertical="top"/>
    </xf>
    <xf numFmtId="0" fontId="2" fillId="0" borderId="8" xfId="1" applyFont="1" applyBorder="1" applyAlignment="1">
      <alignment horizontal="justify" vertical="top"/>
    </xf>
    <xf numFmtId="0" fontId="4" fillId="0" borderId="2" xfId="1" applyFont="1" applyBorder="1" applyAlignment="1">
      <alignment horizontal="left" vertical="top"/>
    </xf>
    <xf numFmtId="0" fontId="4" fillId="0" borderId="8" xfId="1" applyFont="1" applyBorder="1" applyAlignment="1">
      <alignment horizontal="left" vertical="top"/>
    </xf>
    <xf numFmtId="0" fontId="5" fillId="2" borderId="11" xfId="1" applyFont="1" applyFill="1" applyBorder="1" applyAlignment="1">
      <alignment horizontal="center" vertical="top"/>
    </xf>
    <xf numFmtId="0" fontId="5" fillId="2" borderId="12" xfId="1" applyFont="1" applyFill="1" applyBorder="1" applyAlignment="1">
      <alignment horizontal="center" vertical="top"/>
    </xf>
    <xf numFmtId="0" fontId="5" fillId="2" borderId="13" xfId="1" applyFont="1" applyFill="1" applyBorder="1" applyAlignment="1">
      <alignment horizontal="center" vertical="top"/>
    </xf>
  </cellXfs>
  <cellStyles count="8">
    <cellStyle name="Millares" xfId="7" builtinId="3"/>
    <cellStyle name="Moneda" xfId="5" builtinId="4"/>
    <cellStyle name="Moneda 2" xfId="3" xr:uid="{00000000-0005-0000-0000-000008000000}"/>
    <cellStyle name="Moneda 2 2" xfId="6" xr:uid="{00000000-0005-0000-0000-00000A000000}"/>
    <cellStyle name="Normal" xfId="0" builtinId="0"/>
    <cellStyle name="Normal 2" xfId="1" xr:uid="{00000000-0005-0000-0000-000006000000}"/>
    <cellStyle name="Normal 2 2" xfId="4" xr:uid="{00000000-0005-0000-0000-000009000000}"/>
    <cellStyle name="Normal 3" xfId="2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47625</xdr:colOff>
      <xdr:row>2</xdr:row>
      <xdr:rowOff>314326</xdr:rowOff>
    </xdr:from>
    <xdr:to>
      <xdr:col>6</xdr:col>
      <xdr:colOff>1571625</xdr:colOff>
      <xdr:row>4</xdr:row>
      <xdr:rowOff>226878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D1276EB-6AF7-0296-E9B9-7F2F1499BC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048875" y="695325"/>
          <a:ext cx="1524000" cy="504825"/>
        </a:xfrm>
        <a:prstGeom prst="rect">
          <a:avLst/>
        </a:prstGeom>
      </xdr:spPr>
    </xdr:pic>
    <xdr:clientData/>
  </xdr:twoCellAnchor>
  <xdr:twoCellAnchor>
    <xdr:from>
      <xdr:col>0</xdr:col>
      <xdr:colOff>209551</xdr:colOff>
      <xdr:row>2</xdr:row>
      <xdr:rowOff>133351</xdr:rowOff>
    </xdr:from>
    <xdr:to>
      <xdr:col>0</xdr:col>
      <xdr:colOff>1145941</xdr:colOff>
      <xdr:row>7</xdr:row>
      <xdr:rowOff>180976</xdr:rowOff>
    </xdr:to>
    <xdr:grpSp>
      <xdr:nvGrpSpPr>
        <xdr:cNvPr id="5" name="Grupo 4">
          <a:extLst>
            <a:ext uri="{FF2B5EF4-FFF2-40B4-BE49-F238E27FC236}">
              <a16:creationId xmlns:a16="http://schemas.microsoft.com/office/drawing/2014/main" id="{5DFCAE76-FA1A-596F-7CDE-A439EC091D27}"/>
            </a:ext>
          </a:extLst>
        </xdr:cNvPr>
        <xdr:cNvGrpSpPr>
          <a:grpSpLocks/>
        </xdr:cNvGrpSpPr>
      </xdr:nvGrpSpPr>
      <xdr:grpSpPr>
        <a:xfrm>
          <a:off x="209551" y="514351"/>
          <a:ext cx="936390" cy="1238250"/>
          <a:chOff x="7855053" y="3240954"/>
          <a:chExt cx="1530757" cy="2024221"/>
        </a:xfrm>
      </xdr:grpSpPr>
      <xdr:pic>
        <xdr:nvPicPr>
          <xdr:cNvPr id="8" name="Imagen 7">
            <a:extLst>
              <a:ext uri="{FF2B5EF4-FFF2-40B4-BE49-F238E27FC236}">
                <a16:creationId xmlns:a16="http://schemas.microsoft.com/office/drawing/2014/main" id="{548E3B29-C347-B8C3-2539-42A6E8103DC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 l="2697" r="59002"/>
          <a:stretch>
            <a:fillRect/>
          </a:stretch>
        </xdr:blipFill>
        <xdr:spPr>
          <a:xfrm>
            <a:off x="7919884" y="3240954"/>
            <a:ext cx="1401097" cy="1422724"/>
          </a:xfrm>
          <a:prstGeom prst="rect">
            <a:avLst/>
          </a:prstGeom>
        </xdr:spPr>
      </xdr:pic>
      <xdr:pic>
        <xdr:nvPicPr>
          <xdr:cNvPr id="9" name="Imagen 8">
            <a:extLst>
              <a:ext uri="{FF2B5EF4-FFF2-40B4-BE49-F238E27FC236}">
                <a16:creationId xmlns:a16="http://schemas.microsoft.com/office/drawing/2014/main" id="{E9764A1A-B7E8-128B-6B3A-1DEB4B8B8B0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 l="40861" r="2697"/>
          <a:stretch>
            <a:fillRect/>
          </a:stretch>
        </xdr:blipFill>
        <xdr:spPr>
          <a:xfrm>
            <a:off x="7855053" y="4210414"/>
            <a:ext cx="1530757" cy="1054761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J87"/>
  <sheetViews>
    <sheetView showGridLines="0" showZeros="0" tabSelected="1" zoomScaleNormal="100" zoomScaleSheetLayoutView="100" workbookViewId="0">
      <selection activeCell="C3" sqref="C3:F5"/>
    </sheetView>
  </sheetViews>
  <sheetFormatPr baseColWidth="10" defaultColWidth="9.140625" defaultRowHeight="15" x14ac:dyDescent="0.25"/>
  <cols>
    <col min="1" max="1" width="20.5703125" style="21" customWidth="1"/>
    <col min="2" max="2" width="56.85546875" style="21" customWidth="1"/>
    <col min="3" max="3" width="13.7109375" style="21" customWidth="1"/>
    <col min="4" max="4" width="15.140625" style="21" customWidth="1"/>
    <col min="5" max="5" width="17.85546875" style="21" customWidth="1"/>
    <col min="6" max="6" width="25.85546875" style="21" customWidth="1"/>
    <col min="7" max="7" width="24.28515625" style="21" customWidth="1"/>
    <col min="8" max="10" width="14.140625" style="84" bestFit="1" customWidth="1"/>
    <col min="11" max="16384" width="9.140625" style="21"/>
  </cols>
  <sheetData>
    <row r="1" spans="1:10" x14ac:dyDescent="0.25">
      <c r="A1" s="19"/>
      <c r="B1" s="17" t="s">
        <v>11</v>
      </c>
      <c r="C1" s="11" t="s">
        <v>25</v>
      </c>
      <c r="D1" s="10"/>
      <c r="E1" s="10"/>
      <c r="F1" s="9"/>
      <c r="G1" s="20"/>
    </row>
    <row r="2" spans="1:10" x14ac:dyDescent="0.25">
      <c r="A2" s="22"/>
      <c r="B2" s="18" t="s">
        <v>12</v>
      </c>
      <c r="C2" s="23"/>
      <c r="D2" s="24"/>
      <c r="E2" s="24"/>
      <c r="F2" s="25"/>
      <c r="G2" s="26"/>
    </row>
    <row r="3" spans="1:10" ht="33.75" customHeight="1" x14ac:dyDescent="0.25">
      <c r="A3" s="22"/>
      <c r="B3" s="51" t="s">
        <v>23</v>
      </c>
      <c r="C3" s="4" t="s">
        <v>59</v>
      </c>
      <c r="D3" s="3"/>
      <c r="E3" s="3"/>
      <c r="F3" s="2"/>
      <c r="G3" s="26"/>
    </row>
    <row r="4" spans="1:10" ht="12.75" customHeight="1" x14ac:dyDescent="0.25">
      <c r="A4" s="22"/>
      <c r="B4" s="13"/>
      <c r="C4" s="4"/>
      <c r="D4" s="3"/>
      <c r="E4" s="3"/>
      <c r="F4" s="2"/>
      <c r="G4" s="26"/>
    </row>
    <row r="5" spans="1:10" ht="18.75" customHeight="1" thickBot="1" x14ac:dyDescent="0.3">
      <c r="A5" s="22"/>
      <c r="B5" s="12"/>
      <c r="C5" s="1"/>
      <c r="D5" s="16"/>
      <c r="E5" s="16"/>
      <c r="F5" s="15"/>
      <c r="G5" s="26"/>
    </row>
    <row r="6" spans="1:10" ht="13.5" customHeight="1" x14ac:dyDescent="0.25">
      <c r="A6" s="22"/>
      <c r="B6" s="27" t="s">
        <v>0</v>
      </c>
      <c r="C6" s="8" t="s">
        <v>19</v>
      </c>
      <c r="D6" s="7"/>
      <c r="E6" s="7"/>
      <c r="F6" s="28"/>
      <c r="G6" s="26"/>
    </row>
    <row r="7" spans="1:10" x14ac:dyDescent="0.25">
      <c r="A7" s="22"/>
      <c r="B7" s="97" t="s">
        <v>60</v>
      </c>
      <c r="C7" s="6" t="s">
        <v>20</v>
      </c>
      <c r="D7" s="5"/>
      <c r="E7" s="5"/>
      <c r="F7" s="29"/>
      <c r="G7" s="26"/>
    </row>
    <row r="8" spans="1:10" ht="17.25" customHeight="1" x14ac:dyDescent="0.25">
      <c r="A8" s="22"/>
      <c r="B8" s="97"/>
      <c r="C8" s="6" t="s">
        <v>1</v>
      </c>
      <c r="D8" s="5"/>
      <c r="E8" s="5"/>
      <c r="F8" s="30"/>
      <c r="G8" s="26"/>
    </row>
    <row r="9" spans="1:10" ht="14.25" customHeight="1" thickBot="1" x14ac:dyDescent="0.3">
      <c r="A9" s="22"/>
      <c r="B9" s="98"/>
      <c r="C9" s="95" t="s">
        <v>13</v>
      </c>
      <c r="D9" s="96"/>
      <c r="E9" s="96"/>
      <c r="F9" s="31"/>
      <c r="G9" s="32"/>
    </row>
    <row r="10" spans="1:10" ht="17.25" customHeight="1" x14ac:dyDescent="0.25">
      <c r="A10" s="22"/>
      <c r="B10" s="33" t="s">
        <v>15</v>
      </c>
      <c r="C10" s="11" t="s">
        <v>16</v>
      </c>
      <c r="D10" s="10"/>
      <c r="E10" s="10"/>
      <c r="F10" s="9"/>
      <c r="G10" s="52" t="s">
        <v>24</v>
      </c>
    </row>
    <row r="11" spans="1:10" x14ac:dyDescent="0.25">
      <c r="A11" s="22"/>
      <c r="B11" s="99"/>
      <c r="C11" s="34">
        <v>0</v>
      </c>
      <c r="D11" s="35"/>
      <c r="E11" s="35"/>
      <c r="F11" s="36"/>
      <c r="G11" s="37" t="s">
        <v>58</v>
      </c>
    </row>
    <row r="12" spans="1:10" ht="15.75" customHeight="1" thickBot="1" x14ac:dyDescent="0.3">
      <c r="A12" s="38"/>
      <c r="B12" s="100"/>
      <c r="C12" s="39"/>
      <c r="D12" s="40"/>
      <c r="E12" s="40"/>
      <c r="F12" s="41"/>
      <c r="G12" s="42"/>
    </row>
    <row r="13" spans="1:10" ht="15.75" thickBot="1" x14ac:dyDescent="0.3">
      <c r="D13" s="43"/>
    </row>
    <row r="14" spans="1:10" ht="15.75" customHeight="1" thickBot="1" x14ac:dyDescent="0.3">
      <c r="A14" s="101" t="s">
        <v>21</v>
      </c>
      <c r="B14" s="102"/>
      <c r="C14" s="102"/>
      <c r="D14" s="102"/>
      <c r="E14" s="102"/>
      <c r="F14" s="102"/>
      <c r="G14" s="103"/>
    </row>
    <row r="15" spans="1:10" ht="15.75" thickBot="1" x14ac:dyDescent="0.3">
      <c r="A15" s="44"/>
      <c r="B15" s="44"/>
      <c r="C15" s="44"/>
      <c r="D15" s="44"/>
      <c r="E15" s="44"/>
      <c r="F15" s="44"/>
      <c r="G15" s="44"/>
    </row>
    <row r="16" spans="1:10" s="49" customFormat="1" ht="30.75" thickBot="1" x14ac:dyDescent="0.3">
      <c r="A16" s="45" t="s">
        <v>2</v>
      </c>
      <c r="B16" s="46" t="s">
        <v>3</v>
      </c>
      <c r="C16" s="46" t="s">
        <v>4</v>
      </c>
      <c r="D16" s="46" t="s">
        <v>5</v>
      </c>
      <c r="E16" s="47" t="s">
        <v>17</v>
      </c>
      <c r="F16" s="47" t="s">
        <v>18</v>
      </c>
      <c r="G16" s="48" t="s">
        <v>6</v>
      </c>
      <c r="H16" s="88"/>
      <c r="I16" s="88"/>
      <c r="J16" s="88"/>
    </row>
    <row r="17" spans="1:7" ht="44.25" customHeight="1" x14ac:dyDescent="0.25">
      <c r="A17" s="54"/>
      <c r="B17" s="55" t="str">
        <f>+B7</f>
        <v>Rehabilitación e instalación de alumbrado público en la carretera 107, tramo Entronque Carretera Federal Méx. 23 - El Salto, en los municipios de El Salto y Tlajomulco de Zúñiga, Jalisco.</v>
      </c>
      <c r="C17" s="56"/>
      <c r="D17" s="57"/>
      <c r="E17" s="58"/>
      <c r="F17" s="59"/>
      <c r="G17" s="60"/>
    </row>
    <row r="18" spans="1:7" x14ac:dyDescent="0.25">
      <c r="A18" s="61" t="s">
        <v>14</v>
      </c>
      <c r="B18" s="93" t="s">
        <v>78</v>
      </c>
      <c r="C18" s="63"/>
      <c r="D18" s="64"/>
      <c r="E18" s="85"/>
      <c r="F18" s="65"/>
      <c r="G18" s="66">
        <f>SUM(G19:G47)</f>
        <v>0</v>
      </c>
    </row>
    <row r="19" spans="1:7" ht="45" x14ac:dyDescent="0.25">
      <c r="A19" s="54" t="s">
        <v>28</v>
      </c>
      <c r="B19" s="92" t="s">
        <v>61</v>
      </c>
      <c r="C19" s="56" t="s">
        <v>27</v>
      </c>
      <c r="D19" s="75">
        <v>6.53</v>
      </c>
      <c r="E19" s="86"/>
      <c r="F19" s="56" t="str" cm="1">
        <f t="array" ref="F19">+numtext(E19)</f>
        <v>CERO PESOS 00/100 M.N.</v>
      </c>
      <c r="G19" s="76">
        <f>+ROUND(E19*D19,2)</f>
        <v>0</v>
      </c>
    </row>
    <row r="20" spans="1:7" ht="45" x14ac:dyDescent="0.25">
      <c r="A20" s="54" t="s">
        <v>29</v>
      </c>
      <c r="B20" s="92" t="s">
        <v>62</v>
      </c>
      <c r="C20" s="56" t="s">
        <v>27</v>
      </c>
      <c r="D20" s="75">
        <v>231.22</v>
      </c>
      <c r="E20" s="86"/>
      <c r="F20" s="56" t="str" cm="1">
        <f t="array" ref="F20">+numtext(E20)</f>
        <v>CERO PESOS 00/100 M.N.</v>
      </c>
      <c r="G20" s="76">
        <f t="shared" ref="G20:G47" si="0">+ROUND(E20*D20,2)</f>
        <v>0</v>
      </c>
    </row>
    <row r="21" spans="1:7" ht="45" x14ac:dyDescent="0.25">
      <c r="A21" s="54" t="s">
        <v>30</v>
      </c>
      <c r="B21" s="92" t="s">
        <v>63</v>
      </c>
      <c r="C21" s="56" t="s">
        <v>27</v>
      </c>
      <c r="D21" s="75">
        <v>231.22</v>
      </c>
      <c r="E21" s="86"/>
      <c r="F21" s="56" t="str" cm="1">
        <f t="array" ref="F21">+numtext(E21)</f>
        <v>CERO PESOS 00/100 M.N.</v>
      </c>
      <c r="G21" s="76">
        <f t="shared" si="0"/>
        <v>0</v>
      </c>
    </row>
    <row r="22" spans="1:7" ht="45" x14ac:dyDescent="0.25">
      <c r="A22" s="54" t="s">
        <v>31</v>
      </c>
      <c r="B22" s="92" t="s">
        <v>64</v>
      </c>
      <c r="C22" s="56" t="s">
        <v>33</v>
      </c>
      <c r="D22" s="75">
        <v>2774.64</v>
      </c>
      <c r="E22" s="86"/>
      <c r="F22" s="56" t="str" cm="1">
        <f t="array" ref="F22">+numtext(E22)</f>
        <v>CERO PESOS 00/100 M.N.</v>
      </c>
      <c r="G22" s="76">
        <f t="shared" si="0"/>
        <v>0</v>
      </c>
    </row>
    <row r="23" spans="1:7" ht="33.75" x14ac:dyDescent="0.25">
      <c r="A23" s="54" t="s">
        <v>34</v>
      </c>
      <c r="B23" s="92" t="s">
        <v>83</v>
      </c>
      <c r="C23" s="56" t="s">
        <v>27</v>
      </c>
      <c r="D23" s="75">
        <v>102.77</v>
      </c>
      <c r="E23" s="86"/>
      <c r="F23" s="56" t="str" cm="1">
        <f t="array" ref="F23">+numtext(E23)</f>
        <v>CERO PESOS 00/100 M.N.</v>
      </c>
      <c r="G23" s="76">
        <f t="shared" si="0"/>
        <v>0</v>
      </c>
    </row>
    <row r="24" spans="1:7" ht="45" x14ac:dyDescent="0.25">
      <c r="A24" s="54" t="s">
        <v>32</v>
      </c>
      <c r="B24" s="92" t="s">
        <v>79</v>
      </c>
      <c r="C24" s="56" t="s">
        <v>27</v>
      </c>
      <c r="D24" s="75">
        <v>128.44999999999999</v>
      </c>
      <c r="E24" s="86"/>
      <c r="F24" s="56" t="str" cm="1">
        <f t="array" ref="F24">+numtext(E24)</f>
        <v>CERO PESOS 00/100 M.N.</v>
      </c>
      <c r="G24" s="76">
        <f t="shared" si="0"/>
        <v>0</v>
      </c>
    </row>
    <row r="25" spans="1:7" ht="67.5" x14ac:dyDescent="0.25">
      <c r="A25" s="54" t="s">
        <v>35</v>
      </c>
      <c r="B25" s="92" t="s">
        <v>65</v>
      </c>
      <c r="C25" s="56" t="s">
        <v>26</v>
      </c>
      <c r="D25" s="75">
        <v>179</v>
      </c>
      <c r="E25" s="86"/>
      <c r="F25" s="56" t="str" cm="1">
        <f t="array" ref="F25">+numtext(E25)</f>
        <v>CERO PESOS 00/100 M.N.</v>
      </c>
      <c r="G25" s="76">
        <f t="shared" si="0"/>
        <v>0</v>
      </c>
    </row>
    <row r="26" spans="1:7" ht="45" x14ac:dyDescent="0.25">
      <c r="A26" s="54" t="s">
        <v>36</v>
      </c>
      <c r="B26" s="92" t="s">
        <v>66</v>
      </c>
      <c r="C26" s="56" t="s">
        <v>26</v>
      </c>
      <c r="D26" s="75">
        <v>263</v>
      </c>
      <c r="E26" s="86"/>
      <c r="F26" s="56" t="str" cm="1">
        <f t="array" ref="F26">+numtext(E26)</f>
        <v>CERO PESOS 00/100 M.N.</v>
      </c>
      <c r="G26" s="76">
        <f t="shared" si="0"/>
        <v>0</v>
      </c>
    </row>
    <row r="27" spans="1:7" ht="45" x14ac:dyDescent="0.25">
      <c r="A27" s="54" t="s">
        <v>37</v>
      </c>
      <c r="B27" s="92" t="s">
        <v>80</v>
      </c>
      <c r="C27" s="56" t="s">
        <v>26</v>
      </c>
      <c r="D27" s="75">
        <v>29</v>
      </c>
      <c r="E27" s="86"/>
      <c r="F27" s="56" t="str" cm="1">
        <f t="array" ref="F27">+numtext(E27)</f>
        <v>CERO PESOS 00/100 M.N.</v>
      </c>
      <c r="G27" s="76">
        <f t="shared" si="0"/>
        <v>0</v>
      </c>
    </row>
    <row r="28" spans="1:7" ht="45" x14ac:dyDescent="0.25">
      <c r="A28" s="54" t="s">
        <v>38</v>
      </c>
      <c r="B28" s="92" t="s">
        <v>81</v>
      </c>
      <c r="C28" s="56" t="s">
        <v>26</v>
      </c>
      <c r="D28" s="75">
        <v>620</v>
      </c>
      <c r="E28" s="86"/>
      <c r="F28" s="56" t="str" cm="1">
        <f t="array" ref="F28">+numtext(E28)</f>
        <v>CERO PESOS 00/100 M.N.</v>
      </c>
      <c r="G28" s="76">
        <f t="shared" si="0"/>
        <v>0</v>
      </c>
    </row>
    <row r="29" spans="1:7" ht="45" x14ac:dyDescent="0.25">
      <c r="A29" s="54" t="s">
        <v>39</v>
      </c>
      <c r="B29" s="92" t="s">
        <v>82</v>
      </c>
      <c r="C29" s="56" t="s">
        <v>67</v>
      </c>
      <c r="D29" s="75">
        <v>28176.04</v>
      </c>
      <c r="E29" s="86"/>
      <c r="F29" s="56" t="str" cm="1">
        <f t="array" ref="F29">+numtext(E29)</f>
        <v>CERO PESOS 00/100 M.N.</v>
      </c>
      <c r="G29" s="76">
        <f t="shared" si="0"/>
        <v>0</v>
      </c>
    </row>
    <row r="30" spans="1:7" ht="45" x14ac:dyDescent="0.25">
      <c r="A30" s="54" t="s">
        <v>40</v>
      </c>
      <c r="B30" s="92" t="s">
        <v>84</v>
      </c>
      <c r="C30" s="56" t="s">
        <v>68</v>
      </c>
      <c r="D30" s="75">
        <v>12148.67</v>
      </c>
      <c r="E30" s="86"/>
      <c r="F30" s="56" t="str" cm="1">
        <f t="array" ref="F30">+numtext(E30)</f>
        <v>CERO PESOS 00/100 M.N.</v>
      </c>
      <c r="G30" s="76">
        <f t="shared" si="0"/>
        <v>0</v>
      </c>
    </row>
    <row r="31" spans="1:7" ht="45" x14ac:dyDescent="0.25">
      <c r="A31" s="54" t="s">
        <v>41</v>
      </c>
      <c r="B31" s="92" t="s">
        <v>85</v>
      </c>
      <c r="C31" s="56" t="s">
        <v>68</v>
      </c>
      <c r="D31" s="75">
        <v>6102.65</v>
      </c>
      <c r="E31" s="86"/>
      <c r="F31" s="56" t="str" cm="1">
        <f t="array" ref="F31">+numtext(E31)</f>
        <v>CERO PESOS 00/100 M.N.</v>
      </c>
      <c r="G31" s="76">
        <f t="shared" si="0"/>
        <v>0</v>
      </c>
    </row>
    <row r="32" spans="1:7" ht="45" x14ac:dyDescent="0.25">
      <c r="A32" s="54" t="s">
        <v>42</v>
      </c>
      <c r="B32" s="92" t="s">
        <v>86</v>
      </c>
      <c r="C32" s="56" t="s">
        <v>68</v>
      </c>
      <c r="D32" s="75">
        <v>1803.7013999999999</v>
      </c>
      <c r="E32" s="86"/>
      <c r="F32" s="56" t="str" cm="1">
        <f t="array" ref="F32">+numtext(E32)</f>
        <v>CERO PESOS 00/100 M.N.</v>
      </c>
      <c r="G32" s="76">
        <f t="shared" si="0"/>
        <v>0</v>
      </c>
    </row>
    <row r="33" spans="1:7" ht="45" x14ac:dyDescent="0.25">
      <c r="A33" s="54" t="s">
        <v>43</v>
      </c>
      <c r="B33" s="92" t="s">
        <v>69</v>
      </c>
      <c r="C33" s="56" t="s">
        <v>70</v>
      </c>
      <c r="D33" s="75">
        <v>620</v>
      </c>
      <c r="E33" s="86"/>
      <c r="F33" s="56" t="str" cm="1">
        <f t="array" ref="F33">+numtext(E33)</f>
        <v>CERO PESOS 00/100 M.N.</v>
      </c>
      <c r="G33" s="76">
        <f t="shared" si="0"/>
        <v>0</v>
      </c>
    </row>
    <row r="34" spans="1:7" ht="56.25" x14ac:dyDescent="0.25">
      <c r="A34" s="54" t="s">
        <v>44</v>
      </c>
      <c r="B34" s="92" t="s">
        <v>87</v>
      </c>
      <c r="C34" s="56" t="s">
        <v>26</v>
      </c>
      <c r="D34" s="75">
        <v>620</v>
      </c>
      <c r="E34" s="86"/>
      <c r="F34" s="56" t="str" cm="1">
        <f t="array" ref="F34">+numtext(E34)</f>
        <v>CERO PESOS 00/100 M.N.</v>
      </c>
      <c r="G34" s="76">
        <f t="shared" si="0"/>
        <v>0</v>
      </c>
    </row>
    <row r="35" spans="1:7" ht="45" x14ac:dyDescent="0.25">
      <c r="A35" s="54" t="s">
        <v>45</v>
      </c>
      <c r="B35" s="92" t="s">
        <v>88</v>
      </c>
      <c r="C35" s="56" t="s">
        <v>26</v>
      </c>
      <c r="D35" s="75">
        <v>26</v>
      </c>
      <c r="E35" s="86"/>
      <c r="F35" s="56" t="str" cm="1">
        <f t="array" ref="F35">+numtext(E35)</f>
        <v>CERO PESOS 00/100 M.N.</v>
      </c>
      <c r="G35" s="76">
        <f t="shared" si="0"/>
        <v>0</v>
      </c>
    </row>
    <row r="36" spans="1:7" ht="45" x14ac:dyDescent="0.25">
      <c r="A36" s="54" t="s">
        <v>46</v>
      </c>
      <c r="B36" s="92" t="s">
        <v>89</v>
      </c>
      <c r="C36" s="56" t="s">
        <v>26</v>
      </c>
      <c r="D36" s="75">
        <v>148</v>
      </c>
      <c r="E36" s="86"/>
      <c r="F36" s="56" t="str" cm="1">
        <f t="array" ref="F36">+numtext(E36)</f>
        <v>CERO PESOS 00/100 M.N.</v>
      </c>
      <c r="G36" s="76">
        <f t="shared" si="0"/>
        <v>0</v>
      </c>
    </row>
    <row r="37" spans="1:7" ht="56.25" x14ac:dyDescent="0.25">
      <c r="A37" s="54" t="s">
        <v>47</v>
      </c>
      <c r="B37" s="92" t="s">
        <v>71</v>
      </c>
      <c r="C37" s="56" t="s">
        <v>72</v>
      </c>
      <c r="D37" s="75">
        <v>620</v>
      </c>
      <c r="E37" s="86"/>
      <c r="F37" s="56" t="str" cm="1">
        <f t="array" ref="F37">+numtext(E37)</f>
        <v>CERO PESOS 00/100 M.N.</v>
      </c>
      <c r="G37" s="76">
        <f t="shared" si="0"/>
        <v>0</v>
      </c>
    </row>
    <row r="38" spans="1:7" ht="78.75" x14ac:dyDescent="0.25">
      <c r="A38" s="54" t="s">
        <v>48</v>
      </c>
      <c r="B38" s="92" t="s">
        <v>90</v>
      </c>
      <c r="C38" s="56" t="s">
        <v>73</v>
      </c>
      <c r="D38" s="75">
        <v>620</v>
      </c>
      <c r="E38" s="86"/>
      <c r="F38" s="56" t="str" cm="1">
        <f t="array" ref="F38">+numtext(E38)</f>
        <v>CERO PESOS 00/100 M.N.</v>
      </c>
      <c r="G38" s="76">
        <f t="shared" si="0"/>
        <v>0</v>
      </c>
    </row>
    <row r="39" spans="1:7" ht="202.5" x14ac:dyDescent="0.25">
      <c r="A39" s="54" t="s">
        <v>49</v>
      </c>
      <c r="B39" s="92" t="s">
        <v>91</v>
      </c>
      <c r="C39" s="56" t="s">
        <v>26</v>
      </c>
      <c r="D39" s="75">
        <v>620</v>
      </c>
      <c r="E39" s="86"/>
      <c r="F39" s="56" t="str" cm="1">
        <f t="array" ref="F39">+numtext(E39)</f>
        <v>CERO PESOS 00/100 M.N.</v>
      </c>
      <c r="G39" s="76">
        <f t="shared" si="0"/>
        <v>0</v>
      </c>
    </row>
    <row r="40" spans="1:7" ht="45" x14ac:dyDescent="0.25">
      <c r="A40" s="54" t="s">
        <v>50</v>
      </c>
      <c r="B40" s="92" t="s">
        <v>74</v>
      </c>
      <c r="C40" s="56" t="s">
        <v>70</v>
      </c>
      <c r="D40" s="75">
        <v>312</v>
      </c>
      <c r="E40" s="86"/>
      <c r="F40" s="56" t="str" cm="1">
        <f t="array" ref="F40">+numtext(E40)</f>
        <v>CERO PESOS 00/100 M.N.</v>
      </c>
      <c r="G40" s="76">
        <f t="shared" si="0"/>
        <v>0</v>
      </c>
    </row>
    <row r="41" spans="1:7" ht="22.5" x14ac:dyDescent="0.25">
      <c r="A41" s="54" t="s">
        <v>51</v>
      </c>
      <c r="B41" s="92" t="s">
        <v>92</v>
      </c>
      <c r="C41" s="56" t="s">
        <v>75</v>
      </c>
      <c r="D41" s="75">
        <v>1.43</v>
      </c>
      <c r="E41" s="86"/>
      <c r="F41" s="56" t="str" cm="1">
        <f t="array" ref="F41">+numtext(E41)</f>
        <v>CERO PESOS 00/100 M.N.</v>
      </c>
      <c r="G41" s="76">
        <f t="shared" si="0"/>
        <v>0</v>
      </c>
    </row>
    <row r="42" spans="1:7" ht="22.5" x14ac:dyDescent="0.25">
      <c r="A42" s="54" t="s">
        <v>52</v>
      </c>
      <c r="B42" s="92" t="s">
        <v>93</v>
      </c>
      <c r="C42" s="56" t="s">
        <v>73</v>
      </c>
      <c r="D42" s="75">
        <v>18</v>
      </c>
      <c r="E42" s="86"/>
      <c r="F42" s="56" t="str" cm="1">
        <f t="array" ref="F42">+numtext(E42)</f>
        <v>CERO PESOS 00/100 M.N.</v>
      </c>
      <c r="G42" s="76">
        <f t="shared" si="0"/>
        <v>0</v>
      </c>
    </row>
    <row r="43" spans="1:7" ht="22.5" x14ac:dyDescent="0.25">
      <c r="A43" s="54" t="s">
        <v>53</v>
      </c>
      <c r="B43" s="92" t="s">
        <v>76</v>
      </c>
      <c r="C43" s="56" t="s">
        <v>70</v>
      </c>
      <c r="D43" s="75">
        <v>18</v>
      </c>
      <c r="E43" s="86"/>
      <c r="F43" s="56" t="str" cm="1">
        <f t="array" ref="F43">+numtext(E43)</f>
        <v>CERO PESOS 00/100 M.N.</v>
      </c>
      <c r="G43" s="76">
        <f t="shared" si="0"/>
        <v>0</v>
      </c>
    </row>
    <row r="44" spans="1:7" ht="67.5" x14ac:dyDescent="0.25">
      <c r="A44" s="54" t="s">
        <v>54</v>
      </c>
      <c r="B44" s="92" t="s">
        <v>94</v>
      </c>
      <c r="C44" s="56" t="s">
        <v>73</v>
      </c>
      <c r="D44" s="75">
        <v>18</v>
      </c>
      <c r="E44" s="86"/>
      <c r="F44" s="56" t="str" cm="1">
        <f t="array" ref="F44">+numtext(E44)</f>
        <v>CERO PESOS 00/100 M.N.</v>
      </c>
      <c r="G44" s="76">
        <f t="shared" si="0"/>
        <v>0</v>
      </c>
    </row>
    <row r="45" spans="1:7" ht="146.25" x14ac:dyDescent="0.25">
      <c r="A45" s="54" t="s">
        <v>55</v>
      </c>
      <c r="B45" s="92" t="s">
        <v>95</v>
      </c>
      <c r="C45" s="56" t="s">
        <v>73</v>
      </c>
      <c r="D45" s="75">
        <v>18</v>
      </c>
      <c r="E45" s="86"/>
      <c r="F45" s="56" t="str" cm="1">
        <f t="array" ref="F45">+numtext(E45)</f>
        <v>CERO PESOS 00/100 M.N.</v>
      </c>
      <c r="G45" s="76">
        <f t="shared" si="0"/>
        <v>0</v>
      </c>
    </row>
    <row r="46" spans="1:7" ht="67.5" x14ac:dyDescent="0.25">
      <c r="A46" s="54" t="s">
        <v>56</v>
      </c>
      <c r="B46" s="92" t="s">
        <v>96</v>
      </c>
      <c r="C46" s="56" t="s">
        <v>77</v>
      </c>
      <c r="D46" s="75">
        <v>310</v>
      </c>
      <c r="E46" s="86"/>
      <c r="F46" s="56" t="str" cm="1">
        <f t="array" ref="F46">+numtext(E46)</f>
        <v>CERO PESOS 00/100 M.N.</v>
      </c>
      <c r="G46" s="76">
        <f t="shared" si="0"/>
        <v>0</v>
      </c>
    </row>
    <row r="47" spans="1:7" ht="67.5" x14ac:dyDescent="0.25">
      <c r="A47" s="54" t="s">
        <v>57</v>
      </c>
      <c r="B47" s="92" t="s">
        <v>97</v>
      </c>
      <c r="C47" s="56" t="s">
        <v>73</v>
      </c>
      <c r="D47" s="75">
        <v>18</v>
      </c>
      <c r="E47" s="86"/>
      <c r="F47" s="56" t="str" cm="1">
        <f t="array" ref="F47">+numtext(E47)</f>
        <v>CERO PESOS 00/100 M.N.</v>
      </c>
      <c r="G47" s="76">
        <f t="shared" si="0"/>
        <v>0</v>
      </c>
    </row>
    <row r="48" spans="1:7" ht="12.95" customHeight="1" x14ac:dyDescent="0.25">
      <c r="A48" s="73"/>
      <c r="B48" s="73"/>
      <c r="C48" s="73"/>
      <c r="D48" s="74"/>
      <c r="E48" s="73"/>
      <c r="F48" s="73"/>
      <c r="G48" s="73"/>
    </row>
    <row r="49" spans="1:7" x14ac:dyDescent="0.25">
      <c r="A49" s="77"/>
      <c r="B49" s="78" t="s">
        <v>22</v>
      </c>
      <c r="C49" s="78"/>
      <c r="D49" s="79"/>
      <c r="E49" s="77"/>
      <c r="F49" s="77"/>
      <c r="G49" s="77">
        <f>D49*E49</f>
        <v>0</v>
      </c>
    </row>
    <row r="50" spans="1:7" ht="33.75" x14ac:dyDescent="0.25">
      <c r="A50" s="73"/>
      <c r="B50" s="91" t="str">
        <f>+B17</f>
        <v>Rehabilitación e instalación de alumbrado público en la carretera 107, tramo Entronque Carretera Federal Méx. 23 - El Salto, en los municipios de El Salto y Tlajomulco de Zúñiga, Jalisco.</v>
      </c>
      <c r="C50" s="73"/>
      <c r="D50" s="74"/>
      <c r="E50" s="73"/>
      <c r="F50" s="73"/>
      <c r="G50" s="73"/>
    </row>
    <row r="51" spans="1:7" x14ac:dyDescent="0.25">
      <c r="A51" s="67"/>
      <c r="B51" s="67"/>
      <c r="C51" s="68"/>
      <c r="D51" s="69"/>
      <c r="E51" s="70"/>
      <c r="F51" s="71"/>
      <c r="G51" s="72"/>
    </row>
    <row r="52" spans="1:7" x14ac:dyDescent="0.25">
      <c r="A52" s="61" t="s">
        <v>14</v>
      </c>
      <c r="B52" s="62" t="str">
        <f>+VLOOKUP($A52,$A$17:$G$48,2,0)</f>
        <v>ALUMBRADO PÚBLICO</v>
      </c>
      <c r="C52" s="73"/>
      <c r="D52" s="74"/>
      <c r="E52" s="73"/>
      <c r="F52" s="73"/>
      <c r="G52" s="90">
        <f>+VLOOKUP($A52,$A$17:$G$48,7,0)</f>
        <v>0</v>
      </c>
    </row>
    <row r="53" spans="1:7" x14ac:dyDescent="0.25">
      <c r="A53" s="67"/>
      <c r="B53" s="67"/>
      <c r="C53" s="68"/>
      <c r="D53" s="69"/>
      <c r="E53" s="70"/>
      <c r="F53" s="71"/>
      <c r="G53" s="72"/>
    </row>
    <row r="54" spans="1:7" x14ac:dyDescent="0.25">
      <c r="A54" s="67"/>
      <c r="B54" s="67"/>
      <c r="C54" s="68"/>
      <c r="D54" s="69"/>
      <c r="E54" s="70"/>
      <c r="F54" s="71"/>
      <c r="G54" s="72"/>
    </row>
    <row r="55" spans="1:7" x14ac:dyDescent="0.25">
      <c r="A55" s="67"/>
      <c r="B55" s="67"/>
      <c r="C55" s="68"/>
      <c r="D55" s="69"/>
      <c r="E55" s="70"/>
      <c r="F55" s="71"/>
      <c r="G55" s="72"/>
    </row>
    <row r="56" spans="1:7" x14ac:dyDescent="0.25">
      <c r="A56" s="67"/>
      <c r="B56" s="67"/>
      <c r="C56" s="68"/>
      <c r="D56" s="69"/>
      <c r="E56" s="70"/>
      <c r="F56" s="71"/>
      <c r="G56" s="72"/>
    </row>
    <row r="57" spans="1:7" x14ac:dyDescent="0.25">
      <c r="A57" s="67"/>
      <c r="B57" s="67"/>
      <c r="C57" s="68"/>
      <c r="D57" s="69"/>
      <c r="E57" s="70"/>
      <c r="F57" s="71"/>
      <c r="G57" s="72"/>
    </row>
    <row r="58" spans="1:7" x14ac:dyDescent="0.25">
      <c r="A58" s="67"/>
      <c r="B58" s="67"/>
      <c r="C58" s="68"/>
      <c r="D58" s="69"/>
      <c r="E58" s="70"/>
      <c r="F58" s="71"/>
      <c r="G58" s="72"/>
    </row>
    <row r="59" spans="1:7" x14ac:dyDescent="0.25">
      <c r="A59" s="67"/>
      <c r="B59" s="67"/>
      <c r="C59" s="68"/>
      <c r="D59" s="69"/>
      <c r="E59" s="70"/>
      <c r="F59" s="71"/>
      <c r="G59" s="72"/>
    </row>
    <row r="60" spans="1:7" x14ac:dyDescent="0.25">
      <c r="A60" s="67"/>
      <c r="B60" s="67"/>
      <c r="C60" s="68"/>
      <c r="D60" s="69"/>
      <c r="E60" s="70"/>
      <c r="F60" s="71"/>
      <c r="G60" s="72"/>
    </row>
    <row r="61" spans="1:7" x14ac:dyDescent="0.25">
      <c r="A61" s="67"/>
      <c r="B61" s="67"/>
      <c r="C61" s="68"/>
      <c r="D61" s="69"/>
      <c r="E61" s="70"/>
      <c r="F61" s="71"/>
      <c r="G61" s="72"/>
    </row>
    <row r="62" spans="1:7" x14ac:dyDescent="0.25">
      <c r="A62" s="67"/>
      <c r="B62" s="67"/>
      <c r="C62" s="68"/>
      <c r="D62" s="69"/>
      <c r="E62" s="70"/>
      <c r="F62" s="71"/>
      <c r="G62" s="72"/>
    </row>
    <row r="63" spans="1:7" x14ac:dyDescent="0.25">
      <c r="A63" s="67"/>
      <c r="B63" s="67"/>
      <c r="C63" s="68"/>
      <c r="D63" s="69"/>
      <c r="E63" s="70"/>
      <c r="F63" s="71"/>
      <c r="G63" s="72"/>
    </row>
    <row r="64" spans="1:7" x14ac:dyDescent="0.25">
      <c r="A64" s="67"/>
      <c r="B64" s="67"/>
      <c r="C64" s="68"/>
      <c r="D64" s="69"/>
      <c r="E64" s="70"/>
      <c r="F64" s="71"/>
      <c r="G64" s="72"/>
    </row>
    <row r="65" spans="1:10" x14ac:dyDescent="0.25">
      <c r="A65" s="67"/>
      <c r="B65" s="67"/>
      <c r="C65" s="68"/>
      <c r="D65" s="69"/>
      <c r="E65" s="70"/>
      <c r="F65" s="71"/>
      <c r="G65" s="72"/>
    </row>
    <row r="66" spans="1:10" x14ac:dyDescent="0.25">
      <c r="A66" s="67"/>
      <c r="B66" s="67"/>
      <c r="C66" s="68"/>
      <c r="D66" s="69"/>
      <c r="E66" s="70"/>
      <c r="F66" s="71"/>
      <c r="G66" s="72"/>
    </row>
    <row r="67" spans="1:10" x14ac:dyDescent="0.25">
      <c r="A67" s="67"/>
      <c r="B67" s="67"/>
      <c r="C67" s="68"/>
      <c r="D67" s="69"/>
      <c r="E67" s="70"/>
      <c r="F67" s="71"/>
      <c r="G67" s="72"/>
    </row>
    <row r="68" spans="1:10" x14ac:dyDescent="0.25">
      <c r="A68" s="67"/>
      <c r="B68" s="67"/>
      <c r="C68" s="68"/>
      <c r="D68" s="69"/>
      <c r="E68" s="70"/>
      <c r="F68" s="71"/>
      <c r="G68" s="72"/>
    </row>
    <row r="69" spans="1:10" x14ac:dyDescent="0.25">
      <c r="A69" s="67"/>
      <c r="B69" s="67"/>
      <c r="C69" s="68"/>
      <c r="D69" s="69"/>
      <c r="E69" s="70"/>
      <c r="F69" s="71"/>
      <c r="G69" s="72"/>
    </row>
    <row r="70" spans="1:10" x14ac:dyDescent="0.25">
      <c r="A70" s="67"/>
      <c r="B70" s="67"/>
      <c r="C70" s="68"/>
      <c r="D70" s="69"/>
      <c r="E70" s="70"/>
      <c r="F70" s="71"/>
      <c r="G70" s="72"/>
    </row>
    <row r="71" spans="1:10" x14ac:dyDescent="0.25">
      <c r="A71" s="67"/>
      <c r="B71" s="67"/>
      <c r="C71" s="68"/>
      <c r="D71" s="69"/>
      <c r="E71" s="70"/>
      <c r="F71" s="71"/>
      <c r="G71" s="72"/>
    </row>
    <row r="72" spans="1:10" x14ac:dyDescent="0.25">
      <c r="A72" s="67"/>
      <c r="B72" s="67"/>
      <c r="C72" s="68"/>
      <c r="D72" s="69"/>
      <c r="E72" s="70"/>
      <c r="F72" s="71"/>
      <c r="G72" s="72"/>
    </row>
    <row r="73" spans="1:10" x14ac:dyDescent="0.25">
      <c r="A73" s="67"/>
      <c r="B73" s="67"/>
      <c r="C73" s="68"/>
      <c r="D73" s="69"/>
      <c r="E73" s="70"/>
      <c r="F73" s="71"/>
      <c r="G73" s="72"/>
    </row>
    <row r="74" spans="1:10" x14ac:dyDescent="0.25">
      <c r="A74" s="67"/>
      <c r="B74" s="67"/>
      <c r="C74" s="68"/>
      <c r="D74" s="69"/>
      <c r="E74" s="70"/>
      <c r="F74" s="71"/>
      <c r="G74" s="72"/>
    </row>
    <row r="75" spans="1:10" x14ac:dyDescent="0.25">
      <c r="A75" s="67"/>
      <c r="B75" s="67"/>
      <c r="C75" s="68"/>
      <c r="D75" s="69"/>
      <c r="E75" s="70"/>
      <c r="F75" s="71"/>
      <c r="G75" s="72"/>
    </row>
    <row r="76" spans="1:10" x14ac:dyDescent="0.25">
      <c r="A76" s="54"/>
      <c r="B76" s="80"/>
      <c r="C76" s="56"/>
      <c r="D76" s="75"/>
      <c r="E76" s="81"/>
      <c r="F76" s="82"/>
      <c r="G76" s="58"/>
    </row>
    <row r="77" spans="1:10" x14ac:dyDescent="0.25">
      <c r="A77" s="94" t="s">
        <v>7</v>
      </c>
      <c r="B77" s="94"/>
      <c r="C77" s="94"/>
      <c r="D77" s="94"/>
      <c r="E77" s="94"/>
      <c r="F77" s="53" t="s">
        <v>8</v>
      </c>
      <c r="G77" s="83">
        <f>+G52</f>
        <v>0</v>
      </c>
    </row>
    <row r="78" spans="1:10" s="50" customFormat="1" x14ac:dyDescent="0.25">
      <c r="A78" s="14" t="str">
        <f>_xlfn.CONCAT("(*",numtext(G79),"*)")</f>
        <v>(*CERO PESOS 00/100 M.N.*)</v>
      </c>
      <c r="B78" s="14"/>
      <c r="C78" s="14"/>
      <c r="D78" s="14"/>
      <c r="E78" s="14"/>
      <c r="F78" s="53" t="s">
        <v>9</v>
      </c>
      <c r="G78" s="83">
        <f>+G77*0.16</f>
        <v>0</v>
      </c>
      <c r="H78" s="89"/>
      <c r="I78" s="89"/>
      <c r="J78" s="89"/>
    </row>
    <row r="79" spans="1:10" s="50" customFormat="1" x14ac:dyDescent="0.25">
      <c r="A79" s="14"/>
      <c r="B79" s="14"/>
      <c r="C79" s="14"/>
      <c r="D79" s="14"/>
      <c r="E79" s="14"/>
      <c r="F79" s="53" t="s">
        <v>10</v>
      </c>
      <c r="G79" s="83">
        <f>ROUND(G77+G78,2)</f>
        <v>0</v>
      </c>
      <c r="H79" s="89"/>
      <c r="I79" s="89"/>
      <c r="J79" s="89"/>
    </row>
    <row r="80" spans="1:10" s="50" customFormat="1" x14ac:dyDescent="0.25">
      <c r="H80" s="89"/>
      <c r="I80" s="89"/>
      <c r="J80" s="89"/>
    </row>
    <row r="81" spans="4:7" x14ac:dyDescent="0.25">
      <c r="G81" s="84"/>
    </row>
    <row r="82" spans="4:7" x14ac:dyDescent="0.25">
      <c r="G82" s="84"/>
    </row>
    <row r="83" spans="4:7" x14ac:dyDescent="0.25">
      <c r="G83" s="84"/>
    </row>
    <row r="84" spans="4:7" x14ac:dyDescent="0.25">
      <c r="D84" s="75"/>
      <c r="G84" s="84"/>
    </row>
    <row r="85" spans="4:7" x14ac:dyDescent="0.25">
      <c r="D85" s="75"/>
      <c r="G85" s="84"/>
    </row>
    <row r="86" spans="4:7" x14ac:dyDescent="0.25">
      <c r="D86" s="75"/>
      <c r="G86" s="84"/>
    </row>
    <row r="87" spans="4:7" x14ac:dyDescent="0.25">
      <c r="D87" s="87"/>
    </row>
  </sheetData>
  <mergeCells count="13">
    <mergeCell ref="A78:E79"/>
    <mergeCell ref="B4:B5"/>
    <mergeCell ref="C1:F1"/>
    <mergeCell ref="C6:E6"/>
    <mergeCell ref="C7:E7"/>
    <mergeCell ref="C8:E8"/>
    <mergeCell ref="C3:F5"/>
    <mergeCell ref="A77:E77"/>
    <mergeCell ref="C9:E9"/>
    <mergeCell ref="B7:B9"/>
    <mergeCell ref="B11:B12"/>
    <mergeCell ref="C10:F10"/>
    <mergeCell ref="A14:G14"/>
  </mergeCells>
  <printOptions horizontalCentered="1"/>
  <pageMargins left="0.196850393700787" right="0.196850393700787" top="0.196850393700787" bottom="0.39370078740157499" header="0.27559055118110198" footer="0.196850393700787"/>
  <pageSetup scale="76" orientation="landscape" horizontalDpi="300" verticalDpi="300" r:id="rId1"/>
  <headerFooter>
    <oddFooter>&amp;C&amp;8Página &amp;P de &amp;N</oddFooter>
  </headerFooter>
  <rowBreaks count="1" manualBreakCount="1">
    <brk id="48" max="6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CATALOGO</vt:lpstr>
      <vt:lpstr>CATALOGO!Área_de_impresión</vt:lpstr>
      <vt:lpstr>CATALOGO!Títulos_a_imprimir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Ali Diaz</dc:creator>
  <cp:keywords/>
  <dc:description/>
  <cp:lastModifiedBy>ELIDA IVETTE AGUIRRE ROCHIN.</cp:lastModifiedBy>
  <cp:lastPrinted>2026-04-29T15:51:20Z</cp:lastPrinted>
  <dcterms:created xsi:type="dcterms:W3CDTF">2018-12-17T16:20:56Z</dcterms:created>
  <dcterms:modified xsi:type="dcterms:W3CDTF">2026-04-29T17:04:14Z</dcterms:modified>
  <cp:category/>
</cp:coreProperties>
</file>