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jpeg" ContentType="image/jpe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codeName="{4D1C537B-E38A-612A-F078-A93A15B4B7F4}"/>
  <workbookPr codeName="ThisWorkbook" defaultThemeVersion="166925"/>
  <mc:AlternateContent xmlns:mc="http://schemas.openxmlformats.org/markup-compatibility/2006">
    <mc:Choice Requires="x15">
      <x15ac:absPath xmlns:x15ac="http://schemas.microsoft.com/office/spreadsheetml/2010/11/ac" url="C:\Users\tomas\Dropbox\Trabajo\Siop\2026\1.- Convocatorias\18.- Hospital zoquipan\0317 NAYELI\"/>
    </mc:Choice>
  </mc:AlternateContent>
  <bookViews>
    <workbookView xWindow="-120" yWindow="-120" windowWidth="29040" windowHeight="15720" activeTab="0"/>
  </bookViews>
  <sheets>
    <sheet name="CATALOGO" sheetId="1" r:id="rId3"/>
  </sheets>
  <definedNames>
    <definedName name="_xlnm._FilterDatabase" localSheetId="0" hidden="1">CATALOGO!$A$16:$S$377</definedName>
    <definedName name="ACCIONENREPORTE">#REF!</definedName>
    <definedName name="Administración_del_gasto_de_operación">#REF!</definedName>
    <definedName name="area">#REF!</definedName>
    <definedName name="_xlnm.Print_Area" localSheetId="0">CATALOGO!$A$1:$G$381</definedName>
    <definedName name="cargo">#REF!</definedName>
    <definedName name="cargocontacto">#REF!</definedName>
    <definedName name="cargoresponsabledelaobra">#REF!</definedName>
    <definedName name="cargovendedor">#REF!</definedName>
    <definedName name="CARRETERAS">#REF!</definedName>
    <definedName name="ciudad">#REF!</definedName>
    <definedName name="ciudadcliente">#REF!</definedName>
    <definedName name="ciudaddelaobra">#REF!</definedName>
    <definedName name="cmic">#REF!</definedName>
    <definedName name="codigodelaobra">#REF!</definedName>
    <definedName name="codigopostalcliente">#REF!</definedName>
    <definedName name="codigopostaldelaobra">#REF!</definedName>
    <definedName name="codigovendedor">#REF!</definedName>
    <definedName name="colonia">#REF!</definedName>
    <definedName name="coloniacliente">#REF!</definedName>
    <definedName name="coloniadelaobra">#REF!</definedName>
    <definedName name="Columna1">#REF!</definedName>
    <definedName name="Componente">#REF!</definedName>
    <definedName name="Conservación_reconstrucción_y_construcción_de_la_red_carretera_estatal">#REF!</definedName>
    <definedName name="contactocliente">#REF!</definedName>
    <definedName name="decimalesredondeo">#REF!</definedName>
    <definedName name="departamento">#REF!</definedName>
    <definedName name="Desarrollo_económico">#REF!</definedName>
    <definedName name="Desarrollo_integral_de_las_niñas_los_niños_y_adolescente">#REF!</definedName>
    <definedName name="Desarrollo_integral_de_las_niñas_los_niños_y_adolescentes">#REF!</definedName>
    <definedName name="Desarrollo_sostenible_el_territorio">#REF!</definedName>
    <definedName name="direccioncliente">#REF!</definedName>
    <definedName name="direcciondeconcurso">#REF!</definedName>
    <definedName name="direcciondelaobra">#REF!</definedName>
    <definedName name="domicilio">#REF!</definedName>
    <definedName name="Eje_especial">#REF!</definedName>
    <definedName name="Eje_Transversal">#REF!</definedName>
    <definedName name="email">#REF!</definedName>
    <definedName name="emailcliente">#REF!</definedName>
    <definedName name="emaildelaobra">#REF!</definedName>
    <definedName name="estado">#REF!</definedName>
    <definedName name="estadodelaobra">#REF!</definedName>
    <definedName name="FACTOR">#REF!</definedName>
    <definedName name="fechaconvocatoria">#REF!</definedName>
    <definedName name="fechadeconcurso">#REF!</definedName>
    <definedName name="fechainicio">#REF!</definedName>
    <definedName name="fechaterminacion">#REF!</definedName>
    <definedName name="Feminicidios">#REF!</definedName>
    <definedName name="FFF">#REF!</definedName>
    <definedName name="Fondo_Complementario_para_el_Desarrollo_Regional_FONDEREG">#REF!</definedName>
    <definedName name="Fondo_Común_Concursable_para_la_Infraestructura_FOCOCI">#REF!</definedName>
    <definedName name="Fondo_de_Infraestructura_Social_para_las_Entidades_FISE">#REF!</definedName>
    <definedName name="imss">#REF!</definedName>
    <definedName name="Industria">#REF!</definedName>
    <definedName name="infonavit">#REF!</definedName>
    <definedName name="Infraestructura_para_la_movilidad_sustentable">#REF!</definedName>
    <definedName name="Infraestructura_y_equipamiento_social_de_proyectos_estratégicos">#REF!</definedName>
    <definedName name="Innovación">#REF!</definedName>
    <definedName name="Innovación_gubernamental">#REF!</definedName>
    <definedName name="INVERSIONTOTAL">#REF!</definedName>
    <definedName name="mailcontacto">#REF!</definedName>
    <definedName name="mailvendedor">#REF!</definedName>
    <definedName name="nombrecliente">#REF!</definedName>
    <definedName name="nombredelaobra">#REF!</definedName>
    <definedName name="nombrevendedor">#REF!</definedName>
    <definedName name="numconvocatoria">#REF!</definedName>
    <definedName name="numerodeconcurso">#REF!</definedName>
    <definedName name="Obras_de_urbanización_en_reservas_urbanas">#REF!</definedName>
    <definedName name="OG_Seleccionado">#REF!</definedName>
    <definedName name="Operación_de_los_programas_de_infraestructura_escolar_en_el_Estado">#REF!</definedName>
    <definedName name="Planeación_gestión_y_proyección_de_obra_pública">#REF!</definedName>
    <definedName name="plazocalculado">#REF!</definedName>
    <definedName name="plazoreal">#REF!</definedName>
    <definedName name="porcentajeivapresupuesto">#REF!</definedName>
    <definedName name="PP">#REF!</definedName>
    <definedName name="Prevención_social_del_delito">#REF!</definedName>
    <definedName name="primeramoneda">#REF!</definedName>
    <definedName name="Puentes">#REF!</definedName>
    <definedName name="razonsocial">#REF!</definedName>
    <definedName name="Reinserción_social">#REF!</definedName>
    <definedName name="remateprimeramoneda">#REF!</definedName>
    <definedName name="rematesegundamoneda">#REF!</definedName>
    <definedName name="responsable">#REF!</definedName>
    <definedName name="responsabledelaobra">#REF!</definedName>
    <definedName name="rfc">#REF!</definedName>
    <definedName name="segundamoneda">#REF!</definedName>
    <definedName name="Seguridad">#REF!</definedName>
    <definedName name="Seguridad_justicia_y_Estado_de_derecho">#REF!</definedName>
    <definedName name="telefono">#REF!</definedName>
    <definedName name="telefonocliente">#REF!</definedName>
    <definedName name="telefonocontacto">#REF!</definedName>
    <definedName name="telefonodelaobra">#REF!</definedName>
    <definedName name="telefonovendedor">#REF!</definedName>
    <definedName name="Tipo_de_Obra">#REF!</definedName>
    <definedName name="tipodelicitacion">#REF!</definedName>
    <definedName name="_xlnm.Print_Titles" localSheetId="0">CATALOGO!$A:$G,CATALOGO!$1:$16</definedName>
    <definedName name="totalpresupuestoprimeramoneda">#REF!</definedName>
    <definedName name="totalpresupuestosegundamoneda">#REF!</definedName>
    <definedName name="UEG_Seleccionada">#REF!</definedName>
    <definedName name="vial">#REF!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7" i="1" l="1"/>
</calcChain>
</file>

<file path=xl/metadata.xml><?xml version="1.0" encoding="utf-8"?>
<metadata xmlns="http://schemas.openxmlformats.org/spreadsheetml/2006/main" xmlns:xda="http://schemas.microsoft.com/office/spreadsheetml/2017/dynamicarray" xmlns:xlrd="http://schemas.microsoft.com/office/spreadsheetml/2017/richdata">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<sst xmlns="http://schemas.openxmlformats.org/spreadsheetml/2006/main" count="1022" uniqueCount="682">
  <si>
    <t>GOBIERNO DEL ESTADO DE JALISCO</t>
  </si>
  <si>
    <t>NÚMERO DE PROCEDIMIENTO:</t>
  </si>
  <si>
    <t>SECRETARÍA DE INFRAESTRUCTURA Y OBRA PÚBLICA</t>
  </si>
  <si>
    <t>DIRECCIÓN GENERAL DE LICITACIÓN Y CONTRATACIÓN</t>
  </si>
  <si>
    <t>DESCRIPCIÓN GENERAL DE LOS TRABAJOS:</t>
  </si>
  <si>
    <t>FECHA DE INICIO AUTORIZADA:</t>
  </si>
  <si>
    <t>FECHA DE TERMINACIÓN AUTORIZADA:</t>
  </si>
  <si>
    <t>PLAZO DE EJECUCIÓN:</t>
  </si>
  <si>
    <t>FECHA:</t>
  </si>
  <si>
    <t>NOMBRE Y FIRMA DEL REPRESENTANTE LEGAL:</t>
  </si>
  <si>
    <t>DOCUMENTO</t>
  </si>
  <si>
    <t>CLAVE</t>
  </si>
  <si>
    <t xml:space="preserve">DESCRIPCIÓN </t>
  </si>
  <si>
    <t>UNIDAD</t>
  </si>
  <si>
    <t>CANTIDAD</t>
  </si>
  <si>
    <t>IMPORTE ($) M. N.</t>
  </si>
  <si>
    <t>A</t>
  </si>
  <si>
    <t>RESUMEN DE PARTIDAS</t>
  </si>
  <si>
    <t>IMPORTE CON LETRA (IVA INCLUIDO)</t>
  </si>
  <si>
    <t>SUBTOTAL M. N.</t>
  </si>
  <si>
    <t>IVA M. N.</t>
  </si>
  <si>
    <t>TOTAL M. N.</t>
  </si>
  <si>
    <t>SIOP-001</t>
  </si>
  <si>
    <t>M2</t>
  </si>
  <si>
    <t>M3</t>
  </si>
  <si>
    <t>KG</t>
  </si>
  <si>
    <t>M</t>
  </si>
  <si>
    <t>M3/KM</t>
  </si>
  <si>
    <t>PZA</t>
  </si>
  <si>
    <t>SALIDA</t>
  </si>
  <si>
    <t>CCTV</t>
  </si>
  <si>
    <t>A1</t>
  </si>
  <si>
    <t>A7</t>
  </si>
  <si>
    <t>A2</t>
  </si>
  <si>
    <t>A3</t>
  </si>
  <si>
    <t>A4</t>
  </si>
  <si>
    <t>A5</t>
  </si>
  <si>
    <t>A6</t>
  </si>
  <si>
    <t>A8</t>
  </si>
  <si>
    <t>A9</t>
  </si>
  <si>
    <t>A10</t>
  </si>
  <si>
    <t>A11</t>
  </si>
  <si>
    <t>A12</t>
  </si>
  <si>
    <t>A13</t>
  </si>
  <si>
    <t>A14</t>
  </si>
  <si>
    <t>A15</t>
  </si>
  <si>
    <t>A16</t>
  </si>
  <si>
    <t>A17</t>
  </si>
  <si>
    <t>A18</t>
  </si>
  <si>
    <t>A19</t>
  </si>
  <si>
    <t>A20</t>
  </si>
  <si>
    <t>A21</t>
  </si>
  <si>
    <t>A22</t>
  </si>
  <si>
    <t>A23</t>
  </si>
  <si>
    <t>A24</t>
  </si>
  <si>
    <t>TRAZO Y NIVELACION, INCLUYE: CARGO DIRECTO POR EL COSTO DE LOS MATERIALES Y MANO DE OBRA QUE INTERVENGAN, LOCALIZACION GENERAL, LOCALIZACION DE ENTRE-EJES, SEÑALAMIENTOS, ESTACADO, BANCOS DE NIVEL, MOJONERAS, LIMPIEZA Y RETIRO DE SOBRANTES FUERA DE OBRA AL BANCO DE DESPERDICIOS INDICADO POR EL INSTITUTO DE SALUD, EQUIPOS DE SEGURIDAD, INSTALACIONES ESPECIFICAS, DEPRECIACION Y DEMAS DERIVADOS DEL USO DE HERRAMIENTA Y EQUIPO. A EJES EN DESPLANTE DE EDIFICIOS CON EQUIPO TOPOGRAFICO.</t>
  </si>
  <si>
    <t>AFINE Y CONFORMACIÓN DE TERRENO NATURAL Y/O EN ÁREA DE CORTES, CON UN ESPESOR DE 20 CM, AL 95% PROCTOR MEDIDO COMPACTO, REALIZADO EN FORMA MECÁNICA CON RODILLO VIBRATORIO, INCLUYE: SUMINISTRO DE AGUA PARA LOGRAR HUMEDAD OPTIMA, EQUIPO MECÁNICO, PRUEBAS DE COMPACTACIÓN, AFINE, NIVELACIÓN, HERRAMIENTAS Y MANO DE OBRA.</t>
  </si>
  <si>
    <t>EXCAVACION CON EQUIPO MECANICO EN CEPAS O MESETAS, EN MATERIAL TIPO II, DE 0.00 A 2.00 M. DE PROFUNDIDAD, INCLUYE: COLOCACION DEL MATERIAL A UN COSTADO DE LA EXCAVACION, AFINE DE PLANTILLA Y TALUDES, EQUIPO, MANO DE OBRA Y HERRAMIENTA, MEDIDO EN TERRENO NATURAL POR SECCION SEGUN PROYECTO.</t>
  </si>
  <si>
    <t>SUMINISTRO Y APLICACIÓN DE BARRERA DE VAPOR Y PRIMARIO EPOXICO, INCLUYE: APLICACIÓN, MANO DE OBRA, MATERIAL, EQUIPO Y MANO DE OBRA.</t>
  </si>
  <si>
    <t>SUMINISTRO Y COLOCACION DE LLAVE ANGULAR DE 1/2" MCA. URREA, CAT. NO. 401, INCLUYE: FLETES, MANIOBRAS, ACARREO, COLOCACIÓN A CUALQUIER NIVEL, FIJACIÓN, PRUEBAS, MATERIALES MENORES Y HERRAMIENTA NECESARIA</t>
  </si>
  <si>
    <t>SUMINISTRO Y COLOCACIÓN DE CESPOL ECONOMICO PARA LAVABO ACABADO CROMO MARCA URREA CODIGO 207 O SIMILAR, INCLUYE: MATERIALES, MANO DE OBRA, EQUIPO Y HERRAMIENTA.</t>
  </si>
  <si>
    <t>SUMINISTRO Y COLOCACION DE CHUPON ANGER PARA LAVABO,INCLUYE: MATERIALES, MANO DE OBRA, EQUIPO Y HERRAMIENTA.</t>
  </si>
  <si>
    <t>SUMINISTRO Y COLOCACIÓN DE MEZCLADORA PARA TARJA DE 8" DE ACERO INOXIDABLE MARCA: URREA MOD. 9373 INOX O SIMILAR. INCLUYE: MATERIAL, MANO DE OBRA, EQUIPO Y HERRAMIENTA.</t>
  </si>
  <si>
    <t>SUMINISTRO E INSTALACIÓN DE TUBERÍA DE POLIPROPILENO COPOLÍMERO RANDOM (TUBOPLUS O SIMILAR) DE 1" (25MM) DE DIÁMETRO, CON NORMA NMX-E-226/2 CNCP. INCLUYE: HERRAMIENTAS, CONEXIONES, EQUIPO, MANO DE OBRA Y TODO LO NECESARIO PARA SU CORRECTA EJECUCIÓN.</t>
  </si>
  <si>
    <t>SALIDA PARA APAGADOR SENCILLO CON UN DESARROLLO DE 6 MTROS PROMEDIO, INCLUYE: 6.3 METROS DE TUBO FOGA AJUSTE DE 1/2, 18.90 METROS DE CABLE DE COBRE THHW-LS CALIBRE 12 AWG, 6.30 METROS DE CABLE DE COBRE DESNUDO CALIBRE 14 AWG, 1 CAJA CUADRADA FOGA 1/2-3/4", 1 TAPA REALZADA FOGA 3/4, 2 CONECTOR FOGA AJUSTE 1/2, 1 COPLE FOGA AJUSTE 1/2, SOPORTADA A CADA 1.50 METROS CON: 4 ABRAZADERAS TIPO CLIP DE 1/2, 14 TUERCAS GALVANIZADAS DE 1/4, 6 PERNO 1/4, 6 FULMINANTE CALIBRE 27 ROJO, 6 COPLE HEXAGONAL 1/4, 3.60 METROS DE VARILLA ROSCADA 1/4, 1 ZAPATA CALIBRE 10-12 PARA TIERRA, 3 CAPUCHONES CALIBRE 10-12 AWG, ACARREOS, CINTA AISLANTE PARA CABLEADO Y DESPERDICIO, MATERIALES, MANO DE OBRA, EQUIPO Y HERRAMIENTA PARA SU CORRECTA EJECUCION.</t>
  </si>
  <si>
    <t>SALIDA PARA LUMINARIA EN LOSA DESARROLLO DE 6 METROS PROMEDIO, INCLUYE: 4.20 METROS DE TUBO FO.GA AJUSTE DE 1/2, 2.10 METROS DE TUBO FOGA AJUSTE 3/4, 15.60 METROS DE CABLE DE COBRE THHW-LS CALIBRE 12 AWG, 6.60 METROS DE CABLE DE COBRE DESNUDO CALIBRE 14 AWG, 1 CAJA CUADRADA FOGA 1/2-3/4", 1 TAPA CUADRADA FOGA 3/4, 3 CONECTOR FOGA AJUSTE 1/2, 1 CONECTOR FO.GA AJUSTE 3/4, 1 COPLE FO.GA AJUSTE 1/2, SOPORTADA A CADA 1.50 METROS CON: 3 ABRAZADERAS TIPO CLIP DE 1/2, 1 ABRAZADERA TIPO CLIP DE 3/4, 12 TUERCAS GALVANIZADAS DE 1/4, 6 PERNO 1/4, 6 FULMINANTE CALIBRE 27 ROJO, 4 COPLE HEXAGONAL 1/4, 3.60 METROS DE VARILLA ROSCADA 1/4, 1 ZAPATA CALIBRE 10-12 PARA TIERRA, 3 CAPUCHONES CALIBRE 10-12 AWG, 1.50 METROS DE TUBO ZAPA 3/8, 2 CONECTOR ZAPA DE 3/8, ACARREOS, CINTA AISLANTE PARA CABLEADO Y DESPERDICIO, MATERIALES, MANO DE OBRA, EQUIPO Y HERRAMIENTA PARA SU CORRECTA EJECUCION.</t>
  </si>
  <si>
    <t>CAJA METALICA CON MARCO Y ACRILICO TRANSPARENTE PARA 3 VALVULAS, CON PUERTA ABATIBLE SIN BISAGRAS, MARCA ARIGMED, ARAMED O SIMILAR, INCLUYE; CARGO DIRECTO POR EL COSTO DE MANO DE OBRA Y MATERIALES REQUERIDOS, FLETE A OBRA, ACARREO, ELABORACIÓN, COLOCACION, FIJACIÓN, LIMPIEZA, IDENTIFICADOR DE CAJA DE SECCIONAMIENTO CONFORME A NORMA NFPA 99-C, RETIRO DE SOBRANTE FUERA DE OBRA, EQUIPO DE SEGURIDAD, INSTALACIONES ESPECIFICAS, DEPRECIACION Y DEMAS CARGOS DERIVADOS DEL USO DE EQUIPO Y HERRAMIENTA, EN CUALQUIER NIVEL.</t>
  </si>
  <si>
    <t>SUMINISTRO E INSTALACIÓN DE DETECTOR FOTOELECTRICO DIRECCIONABLE, MARCA NOTIFIER, MODELO FSP-851, INCLUYE: MATERIAL, MANO DE OBRA, HERRAMIENTAS, MONTAJE Y TODO LO NECESARIO PARA SU CORRECTA EJECUCIÓN.</t>
  </si>
  <si>
    <t>SUMINISTRO E INSTALACIÓN DE ESTACIÓN MANUAL DIRECCIONABLE DOBLE ACCIÓN, MARCA FIRE LITE, MODELO NBG-12LXSP, INCLUYE: MATERIAL, MANO DE OBRA, HERRAMIENTAS, MONTAJE Y TODO LO NECESARIO PARA SU CORRECTA EJECUCIÓN.</t>
  </si>
  <si>
    <t>SUMINISTRO E INSTALACIÓN DE SIRENA CON LÁMPARA ESTROBOSCÓPICA A 2 HILOS, MONTAJE EN PARED, COLOR ROJO, CON CONFIGURACIÓN ESTROBOSCÓPICA SELECCIONABLE, MARCA SYSTEM SENSOR, MODELO P2R-L, INCLUYE: MATERIAL, MANO DE OBRA, HERRAMIENTAS, MONTAJE Y TODO LO NECESARIO PARA SU CORRECTA EJECUCIÓN.</t>
  </si>
  <si>
    <t>SUMINISTRO Y COLOCACIÓN DE SEÑALETICA FABRICADA EN ALUCOBON DE 6MM COLOR PLATA DE 50 CM DE LARGO POR 25 CM DE ANCHO, RECUADRO EN ESTIRENO DE 30 MICRAS DE 20 CM X 20 CM PARA COLOCAR ICONOGRAFÍA, ESTIRENO DE 100 MICRAS EN LA PARTE POSTERIOR PARA GENERAR FLOTADO DE SEÑALETICA DE 4O CM X 15 CM, ROTULOS EN VINIL AUTOADHERIBLE, LOGOTIPOS IMPRESOS EN SERIGRAFÍA EPOXICA, CORTES HECHOS CON LASER, CINTA DOBLE CARA PARA FIJACION A MURO, PAGO A DISEÑADOR GRAFICO PARA DISEÑO DE ICONOGRAFÍA, MATERIAL, MANO DE OBRA, EQUIPO Y HERRAMIENTA.</t>
  </si>
  <si>
    <t>SUMINISTRO Y COLOCACIÓN DE SEÑALETICA FABRICADA EN ALUCOBON DE 6MM COLOR PLATA DE 25 CM DE LARGO POR 17 CM DE ANCHO, RECUADRO EN ESTIRENO DE 30 MICRAS DE 13 CM X 20CM PARA COLOCAR ICONOGRAFÍA, ESTIRENO DE 100 MICRAS EN LA PARTE POSTERIOR PARA GENERAR FLOTADO DE SEÑALETICA DE 17 CM X 15 CM, ROTULOS EN VINIL AUTOADHERIBLE, LOGOTIPOS IMPRESOS EN SERIGRAFÍA EPOXICA, CORTES HECHOS CON LASER, CINTA DOBLE CARA PARA FIJACION A MURO, PAGO A DISEÑADOR GRAFICO PARA DISEÑO DE ICONOGRAFÍA, MATERIAL, MANO DE OBRA, EQUIPO Y HERRAMIENTA.</t>
  </si>
  <si>
    <t>SUMINISTRO Y COLOCACIÓN DE CEMENTICIO ARDEX GPS O SIMILAR PARA NIVELAR EL ÁREA EN 3MM DE ESPESOR,  Y ELIMINAR IMPURESAS EN PISO PARA RECIBIR RECUBRIMIENTO ASÉPTICO, INCLUYE: DESPERDICIO,MATERIALES, MANO DE OBRA, EQUIPO, HERRAMIENTA Y TODO LO NECESARIO PARA SU CORRECTA EJECUCIÓN.</t>
  </si>
  <si>
    <t>SUMINISTRO E INSTALACIÓN DE TUBERÍA PVC DE 2" (51MM) DE DIÁMETRO, CON NORMA MEXICANA NMX-E-199/1. INCLUYE: HERRAMIENTA, MANO DE OBRA, CONEXIONES, ACCESORIOS, EQUIPO Y TODO LO NECESARIO PARA SU CORRECTA EJECUCIÓN.</t>
  </si>
  <si>
    <t>SUMINISTRO E INSTALACIÓN DE TUBERÍA DE POLIPROPILENO COPOLÍMERO RANDOM (TUBOPLUS O SIMILAR) DE 1/2" (13MM) DE DIÁMETRO, CON NORMA NMX-E-226/2 CNCP. INCLUYE: HERRAMIENTAS, CONEXIONES, EQUIPO, MANO DE OBRA Y TODO LO NECESARIO PARA SU CORRECTA EJECUCIÓN.</t>
  </si>
  <si>
    <t>SUMINISTRO E INSTALACIÓN DE BASE PARA DETECTORES DE HUMO, MARCA NOTIFIER, MODELO B210LP, INCLUYE: MATERIAL, MANO DE OBRA, HERRAMIENTAS, MONTAJE Y TODO LO NECESARIO PARA SU CORRECTA EJECUCIÓN.</t>
  </si>
  <si>
    <t>SUMINISTRO E INSTALACIÓN DE MODULO AISLADOR PARA LAZO INTELIGENTE, MARCA NOTIFIER, MODELO ISO-X, INCLUYE: MATERIAL, MANO DE OBRA, HERRAMIENTAS, MONTAJE Y TODO LO NECESARIO PARA SU CORRECTA EJECUCIÓN.</t>
  </si>
  <si>
    <t>SUMINISTRO E INSTALACIÓN DE MODULO DE CONTROL PARA LOS AUDIOVISUALES, MARCA NOTIFIER, MODELO FCM-1, INCLUYE: MATERIAL, MANO DE OBRA, HERRAMIENTAS, MONTAJE Y TODO LO NECESARIO PARA SU CORRECTA EJECUCIÓN.</t>
  </si>
  <si>
    <t>SUMINISTRO E INSTALACIÓN DE MODULO MONITOR CLASE A PARA SUPERVISIÓN Y MONITOREO, MARCA NOTIFIER, MODELO FMM-1, INCLUYE: MATERIAL, MANO DE OBRA, HERRAMIENTAS, MONTAJE Y TODO LO NECESARIO PARA SU CORRECTA EJECUCIÓN.</t>
  </si>
  <si>
    <t>SUMINISTRO E INSTALACIÓN DE CABLE TIPO FPL LAZO SLC 2 X 16 SÓLIDO, PAR TRENZADO, MARCA HONEYWELL, MODELO 4311, COLOR NEGRO/ROJO, INCLUYE: MATERIAL, MANO DE OBRA, HERRAMIENTAS, CORTES, DESPERDICIOS Y TODO LO NECESARIO PARA SU CORRECTA EJECUCIÓN.</t>
  </si>
  <si>
    <t>SUMINISTRO Y COLOCACION DE PATCH CORD CAT 6 DE 5 FT COLOR AZUL, INCLUYE: SUMINISTRO, INSTALACIÓN, MATERIALES, MANO DE OBRA, HERRAMIENTA Y EQUIPO.</t>
  </si>
  <si>
    <t>SUMINISTRO Y COLOCACION DE PATCH CORD CAT 6 DE 7 FT COLOR AZUL, INCLUYE: SUMINISTRO, INSTALACIÓN, MATERIALES, MANO DE OBRA, HERRAMIENTA Y EQUIPO.</t>
  </si>
  <si>
    <t>SUMINISTRO E INSTALACION DE ALARMA ELECTROMECANICA DE SOBREPONER PARA UN GAS ARIGMED O SIMILAR, FABRICADA EN GABINETE DE PERFILES DE EXTRUSION ESPECIAL DE ALUMINIO EN ACABADO DE PINTURA ELECTROSTATICA HORNEADA, PCB DE ELECTRONICA PARA DETECCION DE BAJA PRESION POR MEDIO DE INTERRUPTOR DE PRESION EXTERNO DE CONTACTOS SECOS (NO INCLUIDO), FUNCION DE ALARMA AUDIO VISUAL PARA EVENTOS DE 1 PUNTO DE CORTE CON LED DE ALTA VISIBILIDAD Y BUZZER SONORO, BOTONES PARA PRUEBA Y SILENCIO, CARATULA ELECTROLUMINICENTE EN CADA MODULO DE GAS, PUERTOS DE CONEXION PARA SEÑAL DE ENLACE CON ALARMA MAESTRA ELECTROMECANICA (BAJO ESPECIFICACION), ALIMENTACION ELECTRICA ESTADART A 127V CON OPCION A 220V.</t>
  </si>
  <si>
    <t>SUMINISTRO Y COLOCACION DE ESQUINERO A BASE DE RIEL CONTINUO DE ALUMINIO Y CUBIERTA VINÍLICA ALTO IMPACTO, H=1.20 M, 50 MM POR CARA, MARCA: ULTRABANNER, MODELO: RVHS- 605B, COLOR: S.M.A., TAPAS SUPERIOR E INFERIOR, INCLUYE: MATERIALES, MANO DE OBRA, HERRAMIENTA, MATERIALES DE FIJACION Y MONTAJE, EQUIPO, ACARREOS DENTRO DE LA OBRA, FLETES Y TODO LO NECESARIO PARA SU CORRECTA EJECUCION.</t>
  </si>
  <si>
    <t>SUMINISTRO Y COLOCACION DE MANOMETRO / VACUOMETRO TIPO BURDON PARA GAS, INTERVALO DE PRESION 0 A 200 PSIG, MATERIALES Y MANO DE OBRA PARA INSTALACION COMPLETA, PRUEBAS, PUESTA EN OPERACION Y LIMPIEZA. MANOMETRO O A 200 PSIG INCLUYE: MATERIALES, MANO DE OBRA, HERRAMIENTA.</t>
  </si>
  <si>
    <t>SUMINISTRO E INSTALACION DE VÁLVULA DE BOLA WORCESTER DE 13 MM DE DIÁMETRO, CON CUERPO DE BRONCE FORJADO, ASIENTO Y EMPAQUES DE TEFLÓN, MANIJA PARA ABRIR O CERRAR CON UN GIRO DE 90 GRADOS, LIBRES DE GRASA Y PARA UNA PRESIÓN DE TRABAJO DE 28 KG/CM2 O SIMILAR, INCLUYE; ARMADO, PRUEBAS DE HERMETICIDAD CON NITRÓGENO; CARGO DIRECTO POR EL COSTO DE LA MANO DE OBRA Y MATERIAL REQUERIDO, TEFLÓN, FLETE A OBRA, ACARREOS, TRAZO, MEDICIÓN, CONEXIÓN, ALINEACIÓN, NIVELACIÓN, PRUEBAS, LIMPIEZA. DEPRECIACIÓN Y DEMÁS CARGOS DERIVADOS DEL USO DE EQUIPO Y HERRAMIENTA EN CUALQUIER NIVEL.</t>
  </si>
  <si>
    <t>SUMINISTRO E INSTALACION DE VÁLVULA DE BOLA WORCESTER DE 19 MM DE DIÁMETRO, CON CUERPO DE BRONCE FORJADO, ASIENTO Y EMPAQUES DE TEFLÓN, MANIJA PARA ABRIR O CERRAR CON UN GIRO DE 90 GRADOS, LIBRES DE GRASA Y PARA UNA PRESIÓN DE TRABAJO DE 28 KG/CM2 O SIMILAR, INCLUYE; ARMADO, PRUEBAS DE HERMETICIDAD CON NITRÓGENO; CARGO DIRECTO POR EL COSTO DE LA MANO DE OBRA Y MATERIAL REQUERIDO, TEFLÓN, FLETE A OBRA, ACARREOS, TRAZO, MEDICIÓN, CONEXIÓN, ALINEACIÓN, NIVELACIÓN, PRUEBAS, LIMPIEZA. DEPRECIACIÓN Y DEMÁS CARGOS DERIVADOS DEL USO DE EQUIPO Y HERRAMIENTA EN CUALQUIER NIVEL.</t>
  </si>
  <si>
    <t>SUMINISTRO E INSTALACION DE VÁLVULA DE BOLA WORCESTER DE 25 MM DE DIÁMETRO, CON CUERPO DE BRONCE FORJADO, ASIENTO Y EMPAQUES DE TEFLÓN, MANIJA PARA ABRIR O CERRAR CON UN GIRO DE 90 GRADOS, LIBRES DE GRASA Y PARA UNA PRESIÓN DE TRABAJO DE 28 KG/CM2 O SIMILAR, INCLUYE; ARMADO, PRUEBAS DE HERMETICIDAD CON NITRÓGENO; CARGO DIRECTO POR EL COSTO DE LA MANO DE OBRA Y MATERIAL REQUERIDO, TEFLÓN, FLETE A OBRA, ACARREOS, TRAZO, MEDICIÓN, CONEXIÓN, ALINEACIÓN, NIVELACIÓN, PRUEBAS, LIMPIEZA. DEPRECIACIÓN Y DEMÁS CARGOS DERIVADOS DEL USO DE EQUIPO Y HERRAMIENTA EN CUALQUIER NIVEL.</t>
  </si>
  <si>
    <t>SUMINISTRO E INSTALACION DE VÁLVULA DE BOLA WORCESTER DE 32 MM DE DIÁMETRO, CON CUERPO DE BRONCE FORJADO, ASIENTO Y EMPAQUES DE TEFLÓN, MANIJA PARA ABRIR O CERRAR CON UN GIRO DE 90 GRADOS, LIBRES DE GRASA Y PARA UNA PRESIÓN DE TRABAJO DE 28 KG/CM2 O SIMILAR, INCLUYE; ARMADO, PRUEBAS DE HERMETICIDAD CON NITRÓGENO; CARGO DIRECTO POR EL COSTO DE LA MANO DE OBRA Y MATERIAL REQUERIDO, TEFLÓN, FLETE A OBRA,ACARREOS, TRAZO, MEDICIÓN, CONEXIÓN, ALINEACIÓN, NIVELACIÓN, PRUEBAS, LIMPIEZA. DEPRECIACIÓN Y DEMÁS CARGOS DERIVADOS DEL USO DE EQUIPO Y HERRAMIENTA EN CUALQUIER NIVEL.</t>
  </si>
  <si>
    <t>SUMINISTRO E INSTALACION DE VÁLVULA DE BOLA WORCESTER DE 64 MM DE DIÁMETRO, CON CUERPO DE BRONCE FORJADO, ASIENTO Y EMPAQUES DE TEFLÓN, MANIJA PARA ABRIR O CERRAR CON UN GIRO DE 90 GRADOS, LIBRES DE GRASA Y PARA UNA PRESIÓN DE TRABAJO DE 28 KG/CM2 O SIMILAR, INCLUYE; ARMADO, PRUEBAS DE HERMETICIDAD CON NITRÓGENO; CARGO DIRECTO POR EL COSTO DE LA MANO DE OBRA Y MATERIAL REQUERIDO, TEFLÓN, FLETE A OBRA, ACARREOS, TRAZO, MEDICIÓN, CONEXIÓN, ALINEACIÓN, NIVELACIÓN, PRUEBAS, LIMPIEZA. DEPRECIACIÓN Y DEMÁS CARGOS DERIVADOS DEL USO DE EQUIPO Y HERRAMIENTA EN CUALQUIER NIVEL.</t>
  </si>
  <si>
    <t>SUMINISTRO E INSTALACIÓN DE TOMA MURAL MARCA INFRA TIPO PURITAN CON PLACA INDICADORA SEGUN TIPO DE GAS, INCLUYE; CARGO DIRECTO POR EL COSTO DE LA MANO DE OBRA Y MATERIALES REQUERIDOS, FLETE A OBRA, ACARREO, ARMADO, COLOCACION, LIMPIEZA Y RETIRO DE SOBRANTES FUERA DE OBRA, EQUIPO DE SEGURIDAD, INSTALACIONES ESPECIFICAS, DEPRECIACION Y DEMAS CARGOS DERIVADOS DEL USO DE EQUIPO Y HERRAMIENTA.</t>
  </si>
  <si>
    <t>SUMINISTRO E INSTALACION DE TUBERIA CEDULA 10 DE ACERO AL CARBON LISTADO ULFM RANURADA PARA SISTEMA CONTRA INCENDIO DE 4", INCLUYE: MATERIALES, CONEXIONES, CORTES, DESPERDICIOS, ELEVACIONES, MANO DE OBRA, EQUIPO Y HERRAMIENTA NECESARIA PARA SU CORRECTA EJECUCION.</t>
  </si>
  <si>
    <t>SUMINISTRO E INSTALACION DE VÁLVULA MARIPOSA RANURADA DE 4", OPERADOR ENGRANE CON SWITCH SUPERVISOR UL/FM 300 PSI, HIERRO DÚCTIL, INCLUYE: MATERIALES, CONEXIONES, DESPERDICIOS, ELEVACIONES, MANO DE OBRA, EQUIPO Y HERRAMIENTA NECESARIA PARA SU CORRECTA EJECUCION.</t>
  </si>
  <si>
    <t>SUMINISTRO E INSTALACIÓN DE FALSO PLAFÓN, DE TABLERO DE YESO FIRECODE TIPO C, DE 12.7 MM, DE TABLAROCA USG, HASTA UNA ALTURA DE 3.50 M, MONTADA EN CANAL LISTÓN A UN MÁXIMO DE 61CM Y CANALETA DE CARGA @1.22M, COLGANTE DE ALAMBRE GALVANIZADO NO.12 @ 1.22 M, AMARRE ENTRE CANALES CON ALAMBRE GALVANIZADO NO. 16 DOBLE, FIJANDO HOJA CON PIJA AUTORROSCABLE GALVANIZADA Y COLOCACIÓN DE CINTA DE REFUERZO PERFACINTA EN RESANES, CON COMPUESTO PREMEZCLADO REDIMIX, INCLUYE: MATERIALES, TRAZO, SOPORTERÍA, SUSPENSIÓN A BASE DE PERFILES Y ALAMBRE GALVANIZADOS, TORNILLOS, CINTA UNIÓN, PASTA, MANO DE OBRA, EQUIPO, ANDAMIOS Y HERRAMIENTA.</t>
  </si>
  <si>
    <t>MURO DE TABIQUE DE LAMA, DE 14 CM DE ESPESOR PROMEDIO, A SOGA, CON TABIQUE DE LAMA 7 X 14 X 28 CM, ACABADO COMÚN, ASENTADO CON MORTERO CEMENTO-ARENA EN PROPORCIÓN 1:3, EN CUALQUIER NIVEL, INCLUYE: TRAZO, NIVELACIÓN, PLOMEO, ANDAMIOS, DESPERDICIOS, MANO DE OBRA, LIMPIEZA Y ACARREO DE MATERIALES AL SITIO DE SU UTILIZACIÓN.</t>
  </si>
  <si>
    <t>ZARPEO DE MUROS, CADENAS, CASTILLO Y BÓVEDA, CON MORTERO DE CEMENTO-ARENA DE RIO 1:3, INCLUYE: ANDAMIOS, ACARREO, ELEVACIÓN DE MATERIAL, HERRAMIENTAS, EQUIPO DE SEGURIDAD Y MANO DE OBRA. A CUALQUIER NIVEL.</t>
  </si>
  <si>
    <t>PLANTILLA DE CONCRETO F'C=100 KG/CM2, TMA=3/4, DE 5.00 CM DE ESPESOR PROMEDIO. INCLUYE: MATERIALES, HERRAMIENTAS, AFINE, NIVELACION, LIMPIEZA, MANO DE OBRA Y ACARREO DE MATERIALES AL SITIO DE SU UTILIZACION.</t>
  </si>
  <si>
    <t>SUMINISTRO Y COLOCACION DE ACERO DE REFUERZO FY=4,200 KG/CM2 (G.E.), CUALQUIER DIAMETRO, INCLUYE: HABILITADO, ARMADO, PRUEBAS DE TENSION, CORTES, DESPERDICIOS, GANCHOS, DOBLECES, TRASLAPES, AMARRES, SILLETAS, SEPARADORES, APOYOS, ALAMBRE RECOCIDO, ACARREO AL LUGAR DE SU UTILIZACION, MANO DE OBRA Y HERRAMIENTA Y TODO LO NECESARIO PARA SU CORRECTA
EJECUCION.</t>
  </si>
  <si>
    <t>PASOS EN LA LOSAS Y MUROS DE CONCRETO, SIMPLE Y REFORZADO, MUROS DE MAMPOSTERÍA, BLOCK, LADRILLO, A CUALQUIER ALTURA PARA PASO DE INSTALACIONES HIDROSANITARIAS, ELÉCTRICAS, GAS, ETCÉTERA, PARA TUBERÍAS DE HASTA 20 CM DE DIÁMETRO, INCLUYE: TRAZO, DEMOLICIÓN, RESANE CON MORTERO CEMENTO-ARENA DE RÍO EN PROPORCIÓN 1:4, PERFILADO, MANO DE OBRA, ANDAMIOS, HERRAMIENTA, ACARREOS, LIMPIEZA DEL LUGAR ASÍ COMO CUALQUIER OTRO ELEMENTO PARA SU CORRECTA EJECUCIÓN.</t>
  </si>
  <si>
    <t>SALIDA HIDRÁULICA PARA MUEBLES DE BAÑO CON TUBERÍA, LÍNEA TUBO PLUS DE LA MARCA ROTOPLAS Ó SIMILAR, CON DIÁMETRO NOMINAL DESDE 1 1/2" ( 50 MM), 1 1/4" (40MM), 1" (32MM), 3/4" (25 MM) Y 1/2" (20MM), CON UNIONES E INSERTOS A TERMOFUSIÓN SEGÚN PLANO DE DISEÑO. INCLUYE: TENDIDO DE TUBERÍA, CORTES, DESPERDICIOS, CONEXIONES, ACCESORIOS, TEE, CODO DE 90° Y 45°, COPLES, TAPONES, ADAPTADORES, INSERTOS, DESVÍOS,ELEMENTOS DE FIJACIÓN, ACARREOS Y LO NECESARIO PARA SU CORRECTA INSTALACIÓN CONFORME A LAS RECOMENDACIONES INDICADAS POR EL FABRICANTE, MANO DE OBRA, HERRAMIENTA Y EQUIPO.</t>
  </si>
  <si>
    <t>SUMINISTRO E INSTALACIÓN DE TUBERÍA DE POLIPROPILENO COPOLÍMERO RANDOM (TUBOPLUS O SIMILAR) DE 2" (51MM)DE DIÁMETRO, CON NORMA NMX-E-226/2 CNCP. INCLUYE: HERRAMIENTAS, CONEXIONES, EQUIPO, MANO DE OBRA Y TODO LO NECESARIO PARA SU CORRECTA EJECUCIÓN.</t>
  </si>
  <si>
    <t>SALIDA SANITARIA, DE MUEBLES DE BAÑO, COCINA, A BASE DE TUBERÍA PVC SANITARIO S25 DE 6", 4" Y 2", A CONEXIÓN CON RED SANITARIA PRINCIPAL. INCLUYE: SUMINISTRO, TENDIDO DE TUBERÍA, CODOS DE 90° Y 45°, CRUZ, TEE, YEE; COPLES, PEGAMENTO PVC ALTA PRESIÓN, PRUEBAS, TENDIDO, CORTES, DESPERDICIOS,MANO DE OBRA, HERRAMIENTA Y EQUIPO.</t>
  </si>
  <si>
    <t>SUMINISTRO Y COLOCACION DE CONTRACANASTA PARA TARJA MARCA HELVEX MODELO H-8801 EN BRONCE CON ACABADO EN CROMO, PARA FREGADERO, INCLUYE: MANO DE OBRA, EQUIPO Y HERRAMIENTA.</t>
  </si>
  <si>
    <t>SUMINISTRO Y COLOCACIÓN DE BARRA DE TIERRA (EQUIPOTENCIAL), CON UNA CAPACIDAD DE 24 DERIVACIONES PARA CABLES NO. 12 A NO. 6 (ESTAS BARRAS DEBERÁN DE PONERSE A TIERRA CON CABLE NO MENOR AL CALIBRE NO. 10.), INCLUYE: MATERIALES, MANO DE OBRA, EQUIPO, HERRAMIENTA, PRUEBA DE PISOS CONDUCTIVOS, Y LO NECESARIO PARA SU CORRECTO FUNCIONAMIENTO.</t>
  </si>
  <si>
    <t>SUMINISTRO Y COLOCACIÓN DE RELOJ / CRONÓMETRO DIGITAL CAT. ZTM1591RS MARCA BENDER; EN UNA LINEA, FRENTE Y CAJA, FUENTE DE ALIMENTACIÓN A 100 - 240 VC.A. MONTADOS EN PLACA DE ACERO INOXIDABLE TIPO 304, CON ACABADO PULIDO (INCLUYE CAJA PARA EMPOTRAR CAT. B120804), EMPOTRABLE EN PARED, INCLUYE: RIEL DIN, INTERRUPTOR TERMOMAGNÉTICO DE 2 POLOS, CONTROL REMOTO, MATERIALES, MANO DE OBRA, EQUIPO, HERRAMIENTA, CONEXIONES, PRUEBAS, FIJACIONES, Y LO NECESARIO PARA SU CORRECTA INSTALACIÓN.</t>
  </si>
  <si>
    <t>SALIDA PARA EL SISTEMA DE RED DE VOZ Y/O DATOS, PARA SERVICIO A EQUIPOS DE COMPUTO, FORMADA CON TUBERIA CONDUIT DE PVC TIPO PESADO DE 19, 25 Y 32 MM DE DIÁMETRO, CAJA REGISTRO GALVANIZADA DE 120X120MM CON TAPA REALZADA EN SALIDAS DE MURO Y/O LOSA, GUIADAS CON ALAMBRE GALVANIZADO CAL. N°14, INCLUYE: TRAZO, RANURAS, MATERIALES MENORES Y DE CONSUMO, ELEMENTOS DE FIJACIÓN, RESANES, HERRAMIENTA, MANO DE OBRA, ACARREO DE MATERIALES (LONGITUD DE DESARROLLO DE 3 METROS TOMADA DE LA SALIDA DEL REGISTRO AL SERVICIO-REGISTRO).</t>
  </si>
  <si>
    <t>SALIDA PARA EL SISTEMA DE RED DE VOZ Y/O DATOS, PARA SERVICIO A SISTEMA DE VOCEO, FORMADA CON TUBERIA CONDUIT GALVANIZADO DE PARED DELGADA DE 19, 25 Y 32 MM DE DIÁMETRO, CAJA REGISTRO GALVANIZADA DE 120X120MM CON TAPA REALZADA EN SALIDAS DE MURO Y/O LOSA, GUIADAS CON ALAMBRE GALVANIZADO CAL. N°14, INCLUYE: TRAZO, RANURAS, MATERIALES MENORES Y DE CONSUMO, ELEMENTOS DE FIJACIÓN, RESANES, HERRAMIENTA, MANO DE OBRA, ACARREO DE MATERIALES (LONGITUD DE DESARROLLO DE 3 METROS TOMADA DE LA SALIDA DEL REGISTRO AL SERVICIO-REGISTRO).</t>
  </si>
  <si>
    <t>SALIDA PARA EL SISTEMA DE RED DE VOZ Y/O DATOS, PARA SERVICIO A EQUIPOS DE COMPUTO, FORMADA CON TUBERIA CONDUIT GALVANIZADO DE PARED DELGADA DE 19, 25 Y 32 MM DE DIÁMETRO, CAJA REGISTRO GALVANIZADA DE 120X120MM CON TAPA REALZADA EN SALIDAS DE MURO Y/O LOSA, GUIADAS CON ALAMBRE GALVANIZADO CAL. N°14, INCLUYE: TRAZO, RANURAS, MATERIALES MENORES Y DE CONSUMO, ELEMENTOS DE FIJACIÓN, RESANES, HERRAMIENTA, MANO DE OBRA, ACARREO DE MATERIALES (LONGITUD DE DESARROLLO DE 3 METROS TOMADA DE LA SALIDA DEL REGISTRO AL SERVICIO-REGISTRO).</t>
  </si>
  <si>
    <t>SALIDA PARA EL SISTEMA DE RED DE VOZ Y/O DATOS, PARA SERVICIO A CAMARAS-CCTV, FORMADA CON TUBERIA CONDUIT GALVANIZADO DE PARED DELGADA DE 19, 25 Y 32 MM DE DIÁMETRO, CAJA REGISTRO GALVANIZADA DE 120X120MM CON TAPA REALZADA EN SALIDAS DE MURO Y/O LOSA, GUIADAS CON ALAMBRE GALVANIZADO CAL. N°14, INCLUYE: TRAZO, RANURAS, MATERIALES MENORES Y DE CONSUMO, ELEMENTOS DE FIJACIÓN, RESANES, HERRAMIENTA, MANO DE OBRA, ACARREO DE MATERIALES (LONGITUD DE DESARROLLO DE 3 METROS TOMADA DE LA SALIDA DEL REGISTRO AL SERVICIO-REGISTRO).</t>
  </si>
  <si>
    <t>EXCAVACION CON EQUIPO MECANICO EN CEPAS O MESETAS, EN MATERIAL TIPO II Y III, DE 0.00 A 2.00 M. DE PROFUNDIDAD, INCLUYE: COLOCACION DEL MATERIAL A UN COSTADO DE LA EXCAVACION, AFINE DE PLANTILLA Y TALUDES, EQUIPO, MANO DE OBRA Y HERRAMIENTA, MEDIDO EN TERRENO NATURAL POR SECCION SEGUN PROYECTO.</t>
  </si>
  <si>
    <t>SUMINISTRO Y COLOCACION DE KIT GABINETE HIDRANTE, INCLUYE: 1 GABINETE. LÁMINA NEGRA, CALIBRE 22 ESMALTADO DE EMPOTRAR, 30M PARA MANGUERA (70 X 88 X 21), 1 VÁLVULA ANGULAR DE GLOBO, FABRICADA EN BRONCE FUNDIDO, CON VÁSTAGO ASCENDENTE PARA LA APERTURA O CIERRE AL PASO DEL AGUA, OPERADO MEDIANTE VOLANTE, ACABADO BRONCE GRANALLADO, 1 CHIFLÓN / BOQUILLA DE 3 PASOS, BOQUILLA PARA CONECTARSE A MANGUERA CONTRA INCENDIOS DE TRES PASOS, 1 MANGUERA PARA HIDRANTE HH 200 1½"X30 M BCE IPT MARCA PARSCH, 1 LLAVE UNIVERSAL PARA EL USO EN MANGUERAS DE HIDRANTE, MANO DE OBRA, EQUIPO Y HERRAMIENTA</t>
  </si>
  <si>
    <t>SUMINISTRO Y COLOCACIÓN DE CODO 4"X90° RANURADO DE HIERRO DUCTIL UL/FM PARA SISTEMA CONTRA INCENDIO, INCLUYE: MATERIALES, CONEXIONES, DESPERDICIOS, ELEVACIONES, MANO DE OBRA, EQUIPO Y HERRAMIENTA NECESARIA PARA SU CORRECTA EJECUCION.</t>
  </si>
  <si>
    <t>SUMINISTRO Y COLOCACIÓN DE CODO 4"X45° RANURADO DE HIERRO DUCTIL UL/FM PARA SISTEMA CONTRA INCENDIO, INCLUYE: MATERIALES, CONEXIONES, DESPERDICIOS, ELEVACIONES, MANO DE OBRA, EQUIPO Y HERRAMIENTA NECESARIA PARA SU CORRECTA EJECUCION.</t>
  </si>
  <si>
    <t>SUMINISTRO Y COLOCACIÓN DE COPLE RIGIDO DE 4" RANURADO DE HIERRO DUCTIL UL/FM PARA SISTEMA CONTRA INCENDIO, INCLUYE: MATERIALES, CONEXIONES, DESPERDICIOS, ELEVACIONES, MANO DE OBRA, EQUIPO Y HERRAMIENTA NECESARIA PARA SU CORRECTA EJECUCION.</t>
  </si>
  <si>
    <t>SUMINISTRO Y COLOCACIÓN DE COPLE FLEXIBLE DE 4" RANURADO DE HIERRO DUCTIL UL/FM PARA SISTEMA CONTRA INCENDIO, INCLUYE: MATERIALES, CONEXIONES, DESPERDICIOS, ELEVACIONES, MANO DE OBRA, EQUIPO Y HERRAMIENTA NECESARIA PARA SU CORRECTA EJECUCION.</t>
  </si>
  <si>
    <t>SUMINISTRO Y COLOCACIÓN DE TEE DE 4" RANURADA DE HIERRO DUCTIL UL/FM PARA SISTEMA CONTRA INCENDIO, INCLUYE: MATERIALES, CONEXIONES, DESPERDICIOS, ELEVACIONES, MANO DE OBRA, EQUIPO Y HERRAMIENTA NECESARIA PARA SU CORRECTA EJECUCION.</t>
  </si>
  <si>
    <t>SUMINISTRO Y COLOCACIÓN DE TAPA CIEGA DE 4" RANURADA DE HIERRO DUCTIL UL/FM PARA SISTEMA CONTRA INCENDIO, INCLUYE: MATERIALES, CONEXIONES, DESPERDICIOS, ELEVACIONES, MANO DE OBRA, EQUIPO Y HERRAMIENTA NECESARIA PARA SU CORRECTA EJECUCION.</t>
  </si>
  <si>
    <t>SUMINISTRO Y COLOCACIÓN DE VALVULA CHECK BRIDADA DE 4" HIERRO DUCTIL UL/FM, INCLUYE: MATERIALES, CONEXIONES, DESPERDICIOS, ELEVACIONES, MANO DE OBRA, EQUIPO Y HERRAMIENTA NECESARIA PARA SU CORRECTA EJECUCION.</t>
  </si>
  <si>
    <t xml:space="preserve">SUMINISTRO Y COLOCACIÓN DE  VALVULA CHECK RANURADA DE 4" HIERRO DUCTIL UL/FM, INCLUYE: MATERIALES, CONEXIONES, DESPERDICIOS, ELEVACIONES, MANO DE OBRA, EQUIPO Y HERRAMIENTA NECESARIA PARA SU CORRECTA EJECUCION.
</t>
  </si>
  <si>
    <t>SUMINISTRO E INSTALACIÓN DE MANÓMETRO SECO, CARATULA DE 3 1/2″ RANGO 0 – 300 PSI, UL/FM, INCLUYE: MATERIALES MENORES, CONEXIONES, MANO DE OBRA, EQUIPO Y HERRAMIENTA NECESARIA PARA SU CORRECTA EJECUCION.</t>
  </si>
  <si>
    <t xml:space="preserve">SUMINISTRO, COLOCACIÓN E INSTALACION DE SOPORTERIA PARA CHAROLA TIPO MALLA A BASE DE UNICANAL U-10 4X4, 2 TUERCAS HEXAGONAL DE 5/16", 2 RONDANAS PLANA Y DE PRESIÓN DE 5/16", 2 VARILLA ROSCADA DE 5/16" DE HASTA 1M DE LONGITUD, TORNILLO CON GOTA DE 1/4" X 3/4", Y 2 TAQUETES EXPANSORES DE 5/16". INCLUYE: FIJACIÓN, MATERIAL, MANO DE OBRA, EQUIPO Y HERRAMIENTA.
</t>
  </si>
  <si>
    <t xml:space="preserve">SUMINISTRO, COLOCACIÓN E INSTALACION DE SOPORTERIA DE TUBERIA A BASE DE UNICANAL U-10 4X2, 2 TUERCAS HEXAGONAL DE 1/4", 2 RONDANAS PLANA Y DE PRESIÓN DE 1/4", 2 VARILLA ROSCADA DE 1/4" DE HASTA 1M DE LONGITUD, ABRAZADERAS TIPO UNICANAL DE PARED DELGADA (AW) Y GRUESA (AE), Y 2 TAQUETES EXPANSORES DE 1/4". INCLUYE: FIJACIÓN, MATERIAL, MANO DE OBRA, EQUIPO Y HERRAMIENTA.
</t>
  </si>
  <si>
    <t>Catálogo de Conceptos</t>
  </si>
  <si>
    <t>PRELIMINARES</t>
  </si>
  <si>
    <t>CARGA MECÁNICA Y ACARREO EN CAMIÓN 1ER. KILÓMETRO, DE MATERIAL PRODUCTO DE EXCAVACIÓN Y/O DEMOLICIÓN, INCLUYE: MANO DE OBRA, EQUIPO Y HERRAMIENTA, MEDIDO EN SECCIÓN DE PROYECTO. (NORMA S. C. T. N-CTR-CAR-1-01-013-00).</t>
  </si>
  <si>
    <t>ACARREO EN CAMIÓN A KILÓMETROS SUBSECUENTES DE MATERIAL PRODUCTO DE EXCAVACIÓN Y/O DEMOLICIÓN, INCLUYE: MANO DE OBRA, EQUIPO Y HERRAMIENTA, MEDIDO EN SECCIÓN DE PROYECTO. (NORMA S. C. T. N-CTR-CAR-1-01-013-00)</t>
  </si>
  <si>
    <t>CIMENTACIÓN</t>
  </si>
  <si>
    <t>SUMINISTRO Y COLOCACIÓN DE CONCRETO PREMEZCLADO BOMBEABLE F'C=250 KG/CM2, TMA= 3/4, R.N. EN CIMENTACIÓN. INCLUYE: MATERIALES, BOMBEO, TENDIDO, RASTREADO, VIBRADO, NIVELACIÓN, LIMPIEZA, PRUEBAS DE RESISTENCIA, CURADO CON CURACRETO, DESPERDICIO, MANO DE OBRA, EQUIPO, HERRAMIENTA.</t>
  </si>
  <si>
    <t>MUROS DE MAMPOSTERÍA</t>
  </si>
  <si>
    <t>ALBAÑILERÍAS</t>
  </si>
  <si>
    <t>BOQUILLA DE 15 A 20 CM DE ANCHO, CON MORTERO CEMENTO ARENA PROPORCIÓN 1:3, TERMINADO PULIDO, EN APERTURA DE VANOS DE PUERTAS Y VENTANAS. INCLUYE: SUMINISTRO, PULIDO, MANO DE OBRA, HERRAMIENTA Y EQUIPO.</t>
  </si>
  <si>
    <t>APLANADO INTERIOR DE PRETILES CON MORTERO CEMENTO-CAL-ARENA DE RIO EN PROP. 1:2:6 DE 2 CM. DE ESPESOR PROMEDIO, A PLOMO Y REGLA, ACABADO APALILLADO FINO, INCLUYE: MATERIALES, DESPERDICIOS, HERRAMIENTAS, PLOMEO, NIVELACIÓN, REMATES, LIMPIEZA DEL ÁREA DE TRABAJO Y ACARREO DE MATERIALES AL SITIO DE SU UTILIZACIÓN. A CUALQUIER NIVEL.</t>
  </si>
  <si>
    <t>SUMINISTRO Y COLOCACIÓN DE MEMBRANA DE PLÁSTICO NEGRO (LDPE) CALIBRE 600, EN CIMENTACIÓN, INCLUYE: TRAZO, CORTES, DESPERDICIOS, ACARREOS, MANO DE OBRA, FIJACIÓN Y TODO LO NECESARIO PARA SU CORRECTA INSTALACIÓN.</t>
  </si>
  <si>
    <t>IMPERMEABILIZACIÓN</t>
  </si>
  <si>
    <t>SUMINISTRO, FABRICACIÓN Y COLOCACIÓN DE HERRERÍA CON PERFIL DE ACERO ESTRUCTURAL (VIGA, PTR, MONTEN, CUADRADO, ÁNGULOS, ETC.), EN PUERTAS, VENTANAS, BARANDALES, CUBIERTA DE AMBULANCIAS, ETC., INCLUYE: SOLDADURA, EQUIPO DE CORTE, MATERIALES MENORES, DESCALIBRES, DESPERDICIOS, BISAGRAS, FONDO ANTICORROSIVO, FLETES Y ACARREO DE MATERIALES AL SITIO DE SU UTILIZACIÓN.</t>
  </si>
  <si>
    <t>INSTALACIÓN HIDROSANITARIA</t>
  </si>
  <si>
    <t>DRENAJE PLUVIAL</t>
  </si>
  <si>
    <t>AFINE, NIVELACIÓN Y COMPACTACIÓN DEL FONDO DE LA EXCAVACIÓN CON BAILARINA, INCLUYE: MATERIAL, MANO DE OBRA, EQUIPO Y HERRAMIENTA.</t>
  </si>
  <si>
    <t>PLANTILLA APISONADA AL 85% PROCTOR EN ZANJA CON MATERIAL PRODUCTO DE BANCO. INCLUYE: MATERIAL, MANO DE OBRA, EQUIPO Y HERRAMIENTA.</t>
  </si>
  <si>
    <t>RELLENO ACOSTILLADO EN CEPAS O MESETAS CON MATERIAL DE BANCO COMPACTADO AL 90% MÍNIMO DE SU P.V.S.M. EN CAPAS NO MAYORES DE 20 CM, INCLUYE: INCORPORACIÓN DE AGUA NECESARIA, COMPACTACIÓN CON PISÓN, MANO DE OBRA, HERRAMIENTAS Y ACARREOS.</t>
  </si>
  <si>
    <t>INSTALACIÓN DE TUBERÍA PVC SANITARIO S25 DE 6”. INCLUYE: SUMINISTRO, TENDIDO, CORTES, DESPERDICIOS, PEGAMENTO PVC, MANO DE OBRA, HERRAMIENTA Y EQUIPO.</t>
  </si>
  <si>
    <t>DRENAJE SANITARIO</t>
  </si>
  <si>
    <t>AGUA POTABLE</t>
  </si>
  <si>
    <t>SUMINISTRO Y COLOCACIÓN DE VÁLVULA DE GLOBO DE 1/2" DE TUBERÍA DE POLIPROPILENO COPOLÍMERO RANDOM (TUBOPLUS O SIMILAR) . INCLUYE: MATERIAL, MANO DE OBRA, EQUIPO Y HERRAMIENTA.</t>
  </si>
  <si>
    <t>SUMINISTRO Y COLOCACIÓN DE VÁLVULA DE GLOBO DE 1" DE TUBERÍA DE POLIPROPILENO COPOLÍMERO RANDOM (TUBOPLUS O SIMILAR) . INCLUYE: MATERIAL, MANO DE OBRA, EQUIPO Y HERRAMIENTA.</t>
  </si>
  <si>
    <t>SALIDAS ELÉCTRICAS E ILUMINACIÓN</t>
  </si>
  <si>
    <t>SUMINISTRO E INSTALACIÓN DE INTERRUPTOR DE 1 X 15,20 Ó 30 AMP QO, 120/240 V, 10 KA, MCA SQUARE D O SIMILAR, INCLUYE: ACARREOS, HERRAMIENTA, DESPERDICIOS, LIMPIEZA Y TODO LO NECESARIO PARA SU CORRECTA INSTALACIÓN.</t>
  </si>
  <si>
    <t>SUMINISTRO E INSTALACIÓN DE INTERRUPTOR DE 2 X 40 AMP QO MCA SQUARE D INCLUYE: ACARREOS, HERRAMIENTA, DESPERDICIOS, LIMPIEZA Y TODO LO NECESARIO PARA SU CORRECTA INSTALACIÓN.</t>
  </si>
  <si>
    <t>SUMINISTRO E INSTALACIÓN DE INTERRUPTOR DE SEGURIDAD 2 POLOS 30A NEMA 3R MCA SQUARE D O SIMILAR; INCLUYE: ACARREOS, HERRAMIENTA, DESPERDICIOS, LIMPIEZA Y TODO LO NECESARIO PARA SU CORRECTA INSTALACIÓN.</t>
  </si>
  <si>
    <t>SUMINISTRO Y COLOCACIÓN DE CABLE DE COBRE DESNUDO CAL. 2, AWG, MCA. CONDUMEX O SIMILAR. INCLUYE: DESPERDICIOS, MATERIALES MENORES, PRUEBAS Y ACARREO AL SITIO DE SU COLOCACIÓN.</t>
  </si>
  <si>
    <t>SUMINISTRO Y COLOCACIÓN DE TUBO PAD RD-13.5 NARANJA, 2" POLIETILENO ALTA DENSIDAD. INCLUYE: MANO DE OBRA, ACARREOS, HERRAMIENTA, DESPERDICIOS, LIMPIEZA Y TODO LO NECESARIO PARA SU CORRECTA INSTALACIÓN.</t>
  </si>
  <si>
    <t>GASES</t>
  </si>
  <si>
    <t>SUMINISTRO E INSTALACIÓN DE TUBO DE COBRE RÍGIDO DE 13 MM. DE DIÁMETRO. TIPO "L" SEGÚN NORMA ASTM B 819 MARCA NACOBRE, IUSA O SIMILAR, PREVIAMENTE LAVADA CUMPLIENDO CON LA NORMA CGAG-4.1 PARA USO DE OXÍGENO, INCLUYE: CONEXIONES DE COBRE SOLDABLES, SOPORTERIA, PINTURA, ETIQUETADO, BARRIDO DE LÍNEAS DE GASES MEDICINALES (OXIGENO, AIRE MEDICINAL Y VACÍO)A BASES DE NITRÓGENO SECO, INCLUYE: CARGA DE GAS NITRÓGENO A LAS LÍNEAS DE OXÍGENO, AIRE MEDICINAL Y VACÍO, PURGA DE LA LÍNEAS A BASE DE PULSACIONES EN CADA UNA DE LAS TOMAS PARA RETIRAR CUALQUIER SOLIDO ATRAPADO DENTRO DEL SISTEMA, CARGO DIRECTO POR EL COSTO DE MANO DE OBRA Y MATERIALES REQUERIDOS, FLETE A OBRA, ACARREO, TRAZO, PREPARACIÓN, FIJACIÓN, NIVELACIÓN Y PRUEBA, LIMPIEZA Y RETIRO DE SOBRANTES FUERA DE OBRA, EQUIPO DE SEGURIDAD, INSTALACIONES ESPECÍFICAS, DEPRECIACIÓN Y DEMÁS CARGOS DERIVADOS DEL USO DE EQUIPO Y HERRAMIENTA EN CUALQUIER NIVEL.</t>
  </si>
  <si>
    <t>SUMINISTRO E INSTALACIÓN DE TUBO DE COBRE RÍGIDO DE 19 MM. DE DIÁMETRO. TIPO "L" SEGÚN NORMA ASTM B 819 MARCA NACOBRE, IUSA O SIMILAR, PREVIAMENTE LAVADA CUMPLIENDO CON LA NORMA CGAG-4.1 PARA USO DE OXÍGENO, INCLUYE: CONEXIONES DE COBRE SOLDABLES, SOPORTERIA, PINTURA, ETIQUETADO, BARRIDO DE LÍNEAS DE GASES MEDICINALES (OXIGENO, AIRE MEDICINAL Y VACÍO)A BASES DE NITRÓGENO SECO, INCLUYE: CARGA DE GAS NITRÓGENO A LAS LÍNEAS DE OXÍGENO, AIRE MEDICINAL Y VACÍO, PURGA DE LA LÍNEAS A BASE DE PULSACIONES EN CADA UNA DE LAS TOMAS PARA RETIRAR CUALQUIER SOLIDO ATRAPADO DENTRO DEL SISTEMA, CARGO DIRECTO POR EL COSTO DE MANO DE OBRA Y MATERIALES REQUERIDOS, FLETE A OBRA, ACARREO, TRAZO, PREPARACIÓN, FIJACIÓN, NIVELACIÓN Y PRUEBA, LIMPIEZA Y RETIRO DE SOBRANTES FUERA DE OBRA, EQUIPO DE SEGURIDAD, INSTALACIONES ESPECÍFICAS, DEPRECIACIÓN Y DEMÁS CARGOS DERIVADOS DEL USO DE EQUIPO Y HERRAMIENTA EN CUALQUIER NIVEL.</t>
  </si>
  <si>
    <t>SUMINISTRO E INSTALACIÓN DE TUBO DE COBRE RÍGIDO DE 25 MM. DE DIÁMETRO. TIPO "L" SEGÚN NORMA ASTM B 819 MARCA NACOBRE, IUSA O SIMILAR, PREVIAMENTE LAVADA CUMPLIENDO CON LA NORMA CGAG-4.1 PARA USO DE OXÍGENO, INCLUYE: CONEXIONES DE COBRE SOLDABLES, SOPORTERIA, PINTURA, ETIQUETADO, BARRIDO DE LÍNEAS DE GASES MEDICINALES (OXIGENO, AIRE MEDICINAL Y VACÍO)A BASES DE NITRÓGENO SECO, INCLUYE: CARGA DE GAS NITRÓGENO A LAS LÍNEAS DE OXÍGENO, AIRE MEDICINAL Y VACÍO, PURGA DE LA LÍNEAS A BASE DE PULSACIONES EN CADA UNA DE LAS TOMAS PARA RETIRAR CUALQUIER SOLIDO ATRAPADO DENTRO DEL SISTEMA, CARGO DIRECTO POR EL COSTO DE MANO DE OBRA Y MATERIALES REQUERIDOS, FLETE A OBRA, ACARREO, TRAZO, PREPARACIÓN, FIJACIÓN, NIVELACIÓN Y PRUEBA, LIMPIEZA Y RETIRO DE SOBRANTES FUERA DE OBRA, EQUIPO DE SEGURIDAD, INSTALACIONES ESPECÍFICAS, DEPRECIACIÓN Y DEMÁS CARGOS DERIVADOS DEL USO DE EQUIPO Y HERRAMIENTA EN CUALQUIER NIVEL.</t>
  </si>
  <si>
    <t>SUMINISTRO E INSTALACIÓN DE TUBO DE COBRE RÍGIDO DE 32 MM. DE DIÁMETRO. TIPO "L" SEGÚN NORMA ASTM B 819 MARCA NACOBRE, IUSA O SIMILAR, PREVIAMENTE LAVADA CUMPLIENDO CON LA NORMA CGAG-4.1 PARA USO DE OXÍGENO,  INCLUYE: CONEXIONES DE COBRE SOLDABLES, SOPORTERIA, PINTURA, ETIQUETADO, BARRIDO DE LÍNEAS DE GASES MEDICINALES (OXIGENO, AIRE MEDICINAL Y VACÍO)A BASES DE NITRÓGENO SECO, INCLUYE: CARGA DE GAS NITRÓGENO A LAS LÍNEAS DE OXÍGENO, AIRE MEDICINAL Y VACÍO, PURGA DE LA LÍNEAS A BASE DE PULSACIONES EN CADA UNA DE LAS TOMAS PARA RETIRAR CUALQUIER SOLIDO ATRAPADO DENTRO DEL SISTEMA, CARGO DIRECTO POR EL COSTO DE MANO DE OBRA Y MATERIALES REQUERIDOS, FLETE A OBRA, ACARREO, TRAZO, PREPARACIÓN, FIJACIÓN, NIVELACIÓN Y PRUEBA, LIMPIEZA Y RETIRO DE SOBRANTES FUERA DE OBRA, EQUIPO DE SEGURIDAD, INSTALACIONES ESPECÍFICAS, DEPRECIACIÓN Y DEMÁS CARGOS DERIVADOS DEL USO DE EQUIPO Y HERRAMIENTA EN CUALQUIER NIVEL.</t>
  </si>
  <si>
    <t>SUMINISTRO E INSTALACIÓN DE TUBO DE COBRE RÍGIDO DE 51 MM. DE DIÁMETRO. TIPO "L" SEGÚN NORMA ASTM B 819 MARCA NACOBRE, IUSA O SIMILAR, PREVIAMENTE LAVADA CUMPLIENDO CON LA NORMA CGAG-4.1 PARA USO DE OXÍGENO, INCLUYE: CONEXIONES DE COBRE SOLDABLES, SOPORTERIA, PINTURA, ETIQUETADO, BARRIDO DE LÍNEAS DE GASES MEDICINALES (OXIGENO, AIRE MEDICINAL Y VACÍO)A BASES DE NITRÓGENO SECO, INCLUYE: CARGA DE GAS NITRÓGENO A LAS LÍNEAS DE OXÍGENO, AIRE MEDICINAL Y VACÍO, PURGA DE LA LÍNEAS A BASE DE PULSACIONES EN CADA UNA DE LAS TOMAS PARA RETIRAR CUALQUIER SOLIDO ATRAPADO DENTRO DEL SISTEMA, CARGO DIRECTO POR EL COSTO DE MANO DE OBRA Y MATERIALES REQUERIDOS, FLETE A OBRA, ACARREO, TRAZO, PREPARACIÓN, FIJACIÓN, NIVELACIÓN Y PRUEBA, LIMPIEZA Y RETIRO DE SOBRANTES FUERA DE OBRA, EQUIPO DE SEGURIDAD, INSTALACIONES ESPECÍFICAS, DEPRECIACIÓN Y DEMÁS CARGOS DERIVADOS DEL USO DE EQUIPO Y HERRAMIENTA EN CUALQUIER NIVEL.</t>
  </si>
  <si>
    <t>SUMINISTRO E INSTALACIÓN DE FLUJÓMETRO SENCILLO: DE MATERIAL CROMADO Y POLICARBONATADO DE ALTO IMPACTO. RANGO DE 0 A 15 LTS/MIN, HUMEDECEDOR CON FRASCO GRABADO PARA FLUJÓMETRO SENCILLO. BURBUJEADOR PARA HUMIDIFICACIÓN DEL OXÍGENO, CARGO DIRECTO POR EL COSTO DE MANO DE OBRA Y MATERIALES REQUERIDOS, FLETE A OBRA, ACARREO, PRUEBA, LIMPIEZA Y RETIRO DE SOBRANTES FUERA DE OBRA, EQUIPO DE SEGURIDAD, INSTALACIONES ESPECÍFICAS, DEPRECIACIÓN Y DEMÁS CARGOS DERIVADOS DEL USO DE EQUIPO Y HERRAMIENTA EN CUALQUIER NIVEL. MARCA ARAMED O SIMILAR.</t>
  </si>
  <si>
    <t>EQUIPO DE ASPIRACIÓN DE 1 LITRO, INCLUYE: REGULADOR DE VACÍO DE TRES PUNTOS DE REGULACIÓN CON VACUÓMETRO, FRASCO DE VIDRIO GRADUADO CON TAPÓN DE PLÁSTICO DE UN LITRO, REGULADOR DE VACÍO CON VACUÓMETRO, CANASTILLA CROMADA, JUEGO DE MANGUERAS TRANSPARENTES. MARCA ARAMED O SIMILAR</t>
  </si>
  <si>
    <t>SUMINISTRO DE ADITAMENTO SENCILLO PARA AIRE, INCLUYE: ADITAMENTO SENCILLO CON MANÓMETRO PARA FLUJO DE AIRE REGULABLE, CARGO DIRECTO POR EL COSTO DE MANO DE OBRA Y MATERIALES REQUERIDOS, FLETE A OBRA, ACARREO, PRUEBA, LIMPIEZA Y RETIRO DE SOBRANTES FUERA DE OBRA, EQUIPO DE SEGURIDAD, INSTALACIONES ESPECÍFICAS, DEPRECIACIÓN Y DEMÁS CARGOS DERIVADOS DEL USO DE EQUIPO Y HERRAMIENTA EN CUALQUIER NIVEL. MARCA ARAMED O SIMILAR</t>
  </si>
  <si>
    <t>TABLAROCA</t>
  </si>
  <si>
    <t>ABRIR HUECO EN PLAFÓN PARA RECIBIR LUMINARIO Y REJILLAS DE AIRES ACONDICIONADOS, DESDE 30 X 30 CMS HASTA 60 X 60 CMS., A CUALQUIER ALTURA, INCLUYE: MANO DE OBRA, EQUIPO, HERRAMIENTA, ACARREO DEL MATERIAL PRODUCTO DE LA DEMOLICIÓN AL PUNTO DE ACOPIO Y RETIRO FUERA DE LA OBRA, LIMPIEZA.</t>
  </si>
  <si>
    <t>SUMINISTRO Y COLOCACIÓN DE MARCO DE ALUMINIO DE 1" DE ANCHO PARA PODER FIJAR DE LUMINARIAS DE 60X60 CMS. O DE DIFERENTES MEDIDAS EN LA LOSA Y/O PLAFONES INCLUYE: MATERIALES, HERRAMIENTA, ACARREOS, MANO DE OBRA.</t>
  </si>
  <si>
    <t>ABRIR HUECO EN PLAFÓN PARA RECIBIR LUMINARIO, TIPO SPOT DE 15 CMS A CUALQUIER ALTURA, INCLUYE: MANO DE OBRA, EQUIPO, HERRAMIENTA, ACARREO DEL MATERIAL PRODUCTO DE LA DEMOLICIÓN AL PUNTO DE ACOPIO Y RETIRO FUERA DE LA OBRA, LIMPIEZA.</t>
  </si>
  <si>
    <t>CAJILLO PERIMETRAL DE 20 CMS DE ANCHO CON DISEÑO ESPECIFICADO EN PROYECTO A BASE DE PLAFÓN DE PANEL TIPO RESISTENTE AL FUEGO DE 13 MM. DE ESPESOR, CON BASTIDOR ARMADO A BASE CANALETA DE 1 1/2 (PULG) Y CANAL LISTÓN CAL. 26, A CADA 0.61 M. DE SEPARACIÓN, INCLUYE: MATERIALES, ACARREOS, ELEVACIONES, CORTES, DESPERDICIOS, FIJACIÓN, ESQUINEROS, PASTA Y CINTA DE REFUERZO DE ACUERDO AL TIPO DE PANEL, MANO DE OBRA, EQUIPO Y HERRAMIENTA.</t>
  </si>
  <si>
    <t>ACABADOS</t>
  </si>
  <si>
    <t>SUMINISTRO DE CORTINA ANTIBACTERIANA MARCA AEI HEALTH CURTAIN CON MALLA EN LA PARTE SUPERIOR DE 30CM, INCLUYE: 15% DE HOLGURA, RIEL DE ALUMINIO CON PINTURA ELECTROESTÁTICA BLANCA, CORREDERAS MODELO SURE CHECK Y TAPA FINAL. COLOR A SU ELECCIÓN DEL CATÁLOGO; INCLUYE: SUMINISTRO DE MATERIALES, MANO DE OBRA, EQUIPO Y HERRAMIENTA PARA SU CORECTA INSTALACION.</t>
  </si>
  <si>
    <t>BAÑOS</t>
  </si>
  <si>
    <t>SUMINISTRO Y COLOCACIÓN DE MANGUERA COFLEX DE 1/2" PARA LAVABO DE 40 CM DE LONGITUD. INCLUYE: FLETES, MANIOBRAS, ACARREO, COLOCACIÓN A CUALQUIER NIVEL, FIJACIÓN, PRUEBAS, MATERIALES MENORES Y HERRAMIENTA NECESARIA.</t>
  </si>
  <si>
    <t>SUMINISTRO Y COLOCACIÓN DE MANGUERA DE TARJA MARCA URREA ACERO INOXIDABLE TUERCAS DE LATÓN DE 1/2" CON LONGITUD DE 55 CM, INCLUYE: FLETES, MANIOBRAS, ACARREO, COLOCACIÓN A CUALQUIER NIVEL, FIJACIÓN, PRUEBAS, MATERIALES MENORES Y HERRAMIENTA NECESARIA.</t>
  </si>
  <si>
    <t>SUMINISTRO Y COLOCACIÓN DE MEZCLADORA DE LAVABO 4" DE ACERO INOXIDABLE CÓDIGO 73INOX, LÍNEA URREA O EQUIVALENTE INCLUYE:  MANO DE OBRA CALIFICADA, MATERIALES MENORES, HERRAMIENTA, PRUEBAS, LIMPIEZA Y ACARREO DE LOS MATERIALES AL SITIO DE SU COLOCACIÓN.</t>
  </si>
  <si>
    <t>SUMINISTRO Y COLOCACION DE EXTENSION METÁLICA DE 5" X 1 1/2" CUERPO DE LATON ACABADO CROMO MARCA URREA O SIMILAR A PARA LAVABO O FREGADERO, INCLUYE: MATERIALES, MANO DE OBRA, EQUIPO Y HERRAMIEINTA.</t>
  </si>
  <si>
    <t>SUMINISTRO Y COLOCACIÓN DE CESTO PARA BASURA PARA CAPACIDAD DE 7 GALONES, MCA RUBBERMAID O SIMILAR, INCLUYE: MATERIAL, MANO DE OBRA Y HERRAMIENTA.</t>
  </si>
  <si>
    <t>SUMINISTRO Y COLOCACIÓN DE DISPENSADOR DE JABÓN MCA. JOFEL MOD. AC54000 O SIMILAR INCLUYE: MATERIAL, MANO DE OBRA, EQUIPO Y HERRAMIENTA.</t>
  </si>
  <si>
    <t>SUMINISTRO Y COLOCACIÓN DE DISPENSADOR DE TOALLAS INTERDOBLADAS, MARCA JOFEL, MODELO Z-600, LÍNEA FUTURA AH25000, DE ACERO INOXIDABLE O SIMILAR INCLUYE: MATERIAL, MANO DE OBRA, EQUIPO Y HERRAMIENTA.</t>
  </si>
  <si>
    <t>SUMINISTRO Y COLOCACIÓN DE COLADERA DE PRETIL, HELVEX MOD 4954; INCLUYE: MATERIALES, MANO DE OBRA, HERRAMIENTA, FIJACIONES, CONEXIONES.</t>
  </si>
  <si>
    <t>CARPINTERIA</t>
  </si>
  <si>
    <t>SUMINISTRO Y COLOCACIÓN DE TOPE DE PUERTA SATINADA, LÍNEA ZAMAK MCA. HERRALUM, MOD. 1159, INCLUYE: CARGO DIRECTO POR EL COSTO DE LOS MATERIALES, QUE INTERVENGAN, FLETE A OBRA, ACARREO AL SITIO DE SU UTILIZACIÓN, MANO DE OBRA, EQUIPO Y HERRAMIENTA.</t>
  </si>
  <si>
    <t>VENTANERÍA Y CANCELERÍA DE ALUMINIO</t>
  </si>
  <si>
    <t>SUMINISTRO, HABILITADO Y COLOCACIÓN DE CANCELERÍA FABRICADA EN ALUMINIO ANODIZADO NATURAL CON PERFILES COMERCIALES DE 3" MCA. CUPRUM, LÍNEA PANORAMA O SIMILAR, MODULADA DE ACUERDO A DETALLES PROPORCIONADOS, INCLUYE: TRAZO, CORTES, AJUSTES, MATERIALES, CORREDERAS, JALADERAS, OPERADORES, REPISON, SELLADO PERIMETRAL, SILICÓN, VINIL, HERRAJES, ELEMENTOS DE FIJACIÓN, MATERIALES MENORES Y DE CONSUMO, DESPERDICIOS, HERRAMIENTAS, MANO DE OBRA ESPECIALIZADA, LIMPIEZA, FLETES, EQUIPO Y ACARREO DE MATERIALES AL SITIO DE SU COLOCACIÓN, A CUALQUIER NIVEL.</t>
  </si>
  <si>
    <t>SUMINISTRO Y COLOCACIÓN DE PELÍCULA AUTO ADHERIBLE ACABADO TIPO ESMERILADO DE 2 MILÉSIMAS DE ESP., PARA CRISTAL, CON PROTECCIÓN PARA RAYOS UV, INCLUYE: CARGO DIRECTO POR EL COSTO DE LOS MATERIALES, QUE INTERVENGAN, FLETE A OBRA, ACARREO AL SITIO DE SU UTILIZACIÓN, MANO DE OBRA, EQUIPO Y HERRAMIENTA.</t>
  </si>
  <si>
    <t>ACERO INOXIDABLE</t>
  </si>
  <si>
    <t>SISTEMA AISLADO</t>
  </si>
  <si>
    <t>SUMINISTRO E INSTALACIÓN DE MODULO DE FUERZA Y TIERRA SERIES GPM-F4DR4 MARCA BENDER CON TOMACORRIENTES DE GRADO HOSPITALARIO PARA SUMINISTRO DE ENERGÍA Y CONEXIÓN A TIERRA DE EQUIPO PORTÁTIL, PARA TABLERO AISLADO, FORMADO POR 4 RECEPTÁCULOS DE FUERZA GRADO HOSPITAL 20A/125V NEMA 5-20R DÚPLEX ROJO, 4 CONECTORES DE TIERRA TIPO HEMBRA 30A/250V COLOR VERDE, GRADO HOSPITAL, MONTADOS EN PLACA DE ACERO INOXIDABLE TIPO 304, CON ACABADO PULIDO (INCLUYE CAJA PARA EMPOTRAR MODELO B120804); LOS MÓDULOS DE FUERZA Y TIERRA DISEÑADOS EN ESTRICTO CUMPLIMIENTO DE LAS NORMAS UL467, UL50, LA NFPA 70 (CÓDIGO ELÉCTRICO NACIONAL), Y NFPA 99. INCLUYE: MANO DE OBRA ESPECIALIZADA, TRABAJOS PARA EMPOTRAR EN MURO, ACCESORIOS DE FIJACIÓN, MATERIALES, HERRAMIENTAS, EQUIPO, PRUEBAS Y TODO LO NECESARIO PARA SU CORRECTO FUNCIONAMIENTO.</t>
  </si>
  <si>
    <t>SISTEMA CONTRA INCENDIO</t>
  </si>
  <si>
    <t xml:space="preserve">SUMINISTRO Y COLOCACIÓN DE SOPORTE TIPO PERA PARA TUBERIA DE 4", CONSIDERANDO VARILLA ROSCADA GALVANIZADA DE 3/8" DE HASTA 1 M DE SUJECIÓN, TUERCAS, RONDANAS Y TAQUETES. INCLUYE: FIJACIÓN, MATERIAL, MANO DE OBRA, EQUIPO Y HERRAMIENTA.
</t>
  </si>
  <si>
    <t>DETECTORES DE HUMO</t>
  </si>
  <si>
    <t>SEÑALETICA</t>
  </si>
  <si>
    <t>AIRE ACONDICIONADO</t>
  </si>
  <si>
    <t>SUMINISTRO, COLOCACIÓN E INSTALACION DE CONECTOR DE CONDUCTO FLEXIBLE MARCA SOLER &amp; PALAU MODELO AFS O SIMILAR, PARA EVITAR TRANSMISION DE VIBRACION EN DUCTOS DE HASTA 12" DE DIÁMETRO Y PARA CONEXIONES FLEXIBLES INCLUYE; CARGO DIRECTO POR EL COSTO DE MANO DE OBRA Y MATERIALES REQUERIDOS, FLETE A OBRA, ACARREO, TRAZO, CORTE, COCIDO CON CANAMO, FIJACION AL DUCTO, SELLADO, LIMPIEZA Y RETIRO DE SOBRANTES FUERA DE OBRA, EQUIPO DE SEGURIDAD, INSTALACIONES ESPECÍFICAS, DEPRECIACIÓN Y DEMÁS CARGOS DERIVADOS DEL USO DE EQUIPO Y HERRAMIENTA, ASÍ COMO TODO LO NECESARIO PARA SU CORRECTA EJECUCIÓN, EN CUALQUIER NIVEL.</t>
  </si>
  <si>
    <t xml:space="preserve">SUMINISTRO Y COLOCACIÓN DE LAMINA GALVANIZADA CALIBRE 24, PARA LA FABRICACIÓN DE DUCTOS DE INYECCION Y RETORNO DE AIRE PARA LOS EQUIPOS TIPO PAQUETES, INCLUYE: TRAZO, CORTE, ARMADO, ENSANBLE, ELEVACION, NIVELACION, AJUSTES, DESPERDICIOS, SOPORTERIA, COLGANTES DE CAÑUELA, ANCLAS FULMINANTES, TUERCAS, FIJACION, ANDAMIOS, MATERIALES, EQUIPO DE SEGURIDAD, MANO DE OBRA ESPECIALIZADA, CARGO DIRECTO POR EL COSTO DE MANO DE OBRA Y MATERIALES REQUERIDOS, FLETE A OBRA, ACARREO, DOBLECES, ENGARGOLADO, MANUFACTURA DE DUCTO, REFUERZO Y MONTAJE DE LOS MISMOS, LIMPIEZA Y RETIRO DE SOBRANTES FUERA DE OBRA, EQUIPO DE SEGURIDAD, INSTALACIONES ESPECÍFICAS, DEPRECIACIÓN Y DEMÁS CARGOS DERIVADOS DEL USO DE EQUIPO Y HERRAMIENTA, ASÍ COMO DE TODO LO NECESARIO PARA SU CORRECTA EJECUCIÓN, EN CUALQUIER NIVEL. </t>
  </si>
  <si>
    <t>SUMINISTRO E INSTALACIÓN DE DUCTO FLEXIBLE DE 8" DE DIAMETRO FABRICADO EN ALUMINIO MARCA VERMONT O SIMILAR CON AISLAMIENTO DE FIBRA DE VIDRIO. INCLUYE EL COSTO DE MANO DE OBRA Y MATERIALES REQUERIDOS, FLETE A OBRA, ACARREO, COLOCACIÓN, ELEMENTOS DE FIJACION, ANDAMIOS, BALANCEO DEL AIRE Y AJUSTES NECESARIOS, LIMPIEZA Y RETIRO DE SOBRANTES FUERA DE OBRA, EQUIPO DE SEGURIDAD, INSTALACIONES ESPECÍFICAS, DEPRECIACIÓN Y DEMÁS CARGOS DERIVADOS DEL USO DE EQUIPO Y HERRAMIENTA, ASÍ COMO TODO LO NECESARIO PARA SU CORRECTA EJECUCIÓN, EN CUALQUIER NIVEL.</t>
  </si>
  <si>
    <t>SUMINISTRO E INSTALACIÓN DE DUCTO FLEXIBLE DE 10" DE DIAMETRO FABRICADO EN ALUMINIO MARCA VERMONT O SIMILAR CON AISLAMIENTO DE FIBRA DE VIDRIO. INCLUYE EL COSTO DE MANO DE OBRA Y MATERIALES REQUERIDOS, FLETE A OBRA, ACARREO, COLOCACIÓN, ELEMENTOS DE FIJACION, ANDAMIOS, BALANCEO DEL AIRE Y AJUSTES NECESARIOS, LIMPIEZA Y RETIRO DE SOBRANTES FUERA DE OBRA, EQUIPO DE SEGURIDAD, INSTALACIONES ESPECÍFICAS, DEPRECIACIÓN Y DEMÁS CARGOS DERIVADOS DEL USO DE EQUIPO Y HERRAMIENTA, ASÍ COMO TODO LO NECESARIO PARA SU CORRECTA EJECUCIÓN, EN CUALQUIER NIVEL.</t>
  </si>
  <si>
    <t>SUMINISTRO E INSTALACIÓN DE DUCTO FLEXIBLE DE 12" DE DIAMETRO FABRICADO EN ALUMINIO MARCA VERMONT O SIMILAR CON AISLAMIENTO DE FIBRA DE VIDRIO. INCLUYE EL COSTO DE MANO DE OBRA Y MATERIALES REQUERIDOS, FLETE A OBRA, ACARREO, COLOCACIÓN, ELEMENTOS DE FIJACION, ANDAMIOS, BALANCEO DEL AIRE Y AJUSTES NECESARIOS, LIMPIEZA Y RETIRO DE SOBRANTES FUERA DE OBRA, EQUIPO DE SEGURIDAD, INSTALACIONES ESPECÍFICAS, DEPRECIACIÓN Y DEMÁS CARGOS DERIVADOS DEL USO DE EQUIPO Y HERRAMIENTA, ASÍ COMO TODO LO NECESARIO PARA SU CORRECTA EJECUCIÓN, EN CUALQUIER NIVEL.</t>
  </si>
  <si>
    <t xml:space="preserve">DIFUSOR DE INYECCIÓN, MODELO DPI DE 24" X 24" CON ADAPTADOR  REDONDO DE 8" DIAM, FABRICADA EN ALUMINIO NATURAL, MARCA PROAIRE, INCLUYE; CARGO DIRECTO POR EL COSTO DE MANO DE OBRA Y MATERIALES REQUERIDOS, FLETE A OBRA, ACARREO, COLOCACIÓN, ELEMENTOS DE FIJACIÓN, ANDAMIOS, BALANCEO DEL AIRE Y AJUSTES NECESARIOS, LIMPIEZA Y RETIRO DE SOBRANTES FUERA DE OBRA, EQUIPO DE SEGURIDAD, INSTALACIONES ESPECÍFICAS, DEPRECIACIÓN Y DEMÁS CARGOS DERIVADOS DEL USO DE EQUIPO Y HERRAMIENTA, ASÍ COMO TODO LO NECESARIO PARA SU CORRECTA EJECUCIÓN, EN CUALQUIER NIVEL. </t>
  </si>
  <si>
    <t xml:space="preserve">DIFUSOR DE INYECCIÓN, MODELO DPI DE 24" X 24" CON ADAPTADOR  REDONDO DE 10" DIAM, FABRICADA EN ALUMINIO NATURAL, MARCA PROAIRE, INCLUYE; CARGO DIRECTO POR EL COSTO DE MANO DE OBRA Y MATERIALES REQUERIDOS, FLETE A OBRA, ACARREO, COLOCACIÓN, ELEMENTOS DE FIJACIÓN, ANDAMIOS, BALANCEO DEL AIRE Y AJUSTES NECESARIOS, LIMPIEZA Y RETIRO DE SOBRANTES FUERA DE OBRA, EQUIPO DE SEGURIDAD, INSTALACIONES ESPECÍFICAS, DEPRECIACIÓN Y DEMÁS CARGOS DERIVADOS DEL USO DE EQUIPO Y HERRAMIENTA, ASÍ COMO TODO LO NECESARIO PARA SU CORRECTA EJECUCIÓN, EN CUALQUIER NIVEL. </t>
  </si>
  <si>
    <t>DIFUSOR DE INYECCIÓN, MODELO DPI DE 24" X 24" CON ADAPTADOR  REDONDO DE 12" DIAM, FABRICADA EN ALUMINIO NATURAL, MARCA PROAIRE, INCLUYE; CARGO DIRECTO POR EL COSTO DE MANO DE OBRA Y MATERIALES REQUERIDOS, FLETE A OBRA, ACARREO, COLOCACIÓN, ELEMENTOS DE FIJACION, ANDAMIOS, BALANCEO DEL AIRE Y AJUSTES NECESARIOS, LIMPIEZA Y RETIRO DE SOBRANTES FUERA DE OBRA, EQUIPO DE SEGURIDAD, INSTALACIONES ESPECÍFICAS, DEPRECIACIÓN Y DEMÁS CARGOS DERIVADOS DEL USO DE EQUIPO Y HERRAMIENTA, ASÍ COMO TODO LO NECESARIO PARA SU CORRECTA EJECUCIÓN, EN CUALQUIER NIVEL.</t>
  </si>
  <si>
    <t>REJILLA DE RETORNO, MODELO RPR DE 24" X 24" CON ADAPTADOR  REDONDO DE 12" DE DIAM, FABRICADA EN ALUMINIO NATURAL, MARCA PROAIRE, INCLUYE; CARGO DIRECTO POR EL COSTO DE MANO DE OBRA Y MATERIALES REQUERIDOS, FLETE A OBRA, ACARREO, COLOCACIÓN, ELEMENTOS DE FIJACION, ANDAMIOS, BALANCEO DEL AIRE Y AJUSTES NECESARIOS, LIMPIEZA Y RETIRO DE SOBRANTES FUERA DE OBRA, EQUIPO DE SEGURIDAD, INSTALACIONES ESPECÍFICAS, DEPRECIACIÓN Y DEMÁS CARGOS DERIVADOS DEL USO DE EQUIPO Y HERRAMIENTA, ASÍ COMO TODO LO NECESARIO PARA SU CORRECTA EJECUCIÓN, EN CUALQUIER NIVEL.</t>
  </si>
  <si>
    <t>DUCTERIA DE DRENADO PARA EQUIPOS DE HVAC A BASE DE PVC HIDRÁULICO DE 3/4”. INCLUYE: 5M DE TUBERÍA DE PVC HIDRÁULICO DE 3/4", 3 CODOS DE PVC HIDRÁULICO DE 90° X 3/4"., 3 CODOS DE PVC HIDRÁULICO DE 45° X 3/4", COLGANTEO CON ESPARRAGO T ABRAZADERA TIPO PERA, INSTALACIÓN POR MURO O TECHO, UNIÓN, DESPERDICIO, CORTES, MANO DE OBRA, HERRAMIENTA Y TODO LO NECESARIO PARA SU CORRECTA EJECUCIÓN.</t>
  </si>
  <si>
    <t>VOZ Y DATOS</t>
  </si>
  <si>
    <t>SUMINISTRO E INSTALACIÓN DE TUBERÍA TUBO CONDUIT GALVANIZADO DE 3/4" PARED DELGADA CON COPLE, INCLUYE MATERIALES MENORES, MANO DE OBRA Y HERRAMIENTA.</t>
  </si>
  <si>
    <t>SUMINISTRO E INSTALACIÓN DE TUBO CONDUIT DE PVC PESADO 19MM. (3/4"), INCLUYE: MATERIALES MENORES, MANO DE OBRA Y HERRAMIENTA.</t>
  </si>
  <si>
    <t>SUMINISTRO E INSTALACIÓN DE TUBO CONDUIT DE PVC PESADO 25MM. (1"), INCLUYE: MATERIALES MENORES, MANO DE OBRA Y HERRAMIENTA.</t>
  </si>
  <si>
    <t>SUMINISTRO Y COLOCACIÓN DE CABLE UTP PARA EL CABLEADO HORIZONTAL, EN CATEGORÍA 6, CON LAS SIGUIENTES CARACTERÍSTICAS: DIÁMETRO MÁXIMO DE 6.35 MM. E IMPEDANCIA NOMINAL DE 100 W MÁS/MENOS 15% CON UN ANCHO DE BANDA HASTA 250MHZ, CON 8 HILOS CON 4 PARES TRENZADOS CALIBRE 23 O 24 AWG AISLADOS ENTRE SÍ, CON UNA CUBIERTA DE POLIETILENO PARA EVITAR LA PENETRACIÓN DE HUMEDAD Y OBTENER UNA MAYOR RESISTENCIA MECÁNICA Y FLEXIBILIDAD PARA SU FÁCIL INSTALACIÓN EN LAS CANALIZACIONES.</t>
  </si>
  <si>
    <t>SUMINISTRO Y COLOCACIÓN DE CHAROLA TIPO MALLA 66/200 MM ANCHO, INCLUYE: MANO DE OBRA, ACARREOS, HERRAMIENTA, DESPERDICIOS, LIMPIEZA Y TODO LO NECESARIO PARA SU CORRECTA INSTALACIÓN.</t>
  </si>
  <si>
    <t>SUMINISTRO E INSTALACIÓN DE PLACA DE PARED VERTICAL, SALIDA PARA 1 PUERTO KEYSTONE, CON ESPACIOS PARA ETIQUETAS, COLOR BLANCO MATE, INCLUYE: MATERIALES, MANO DE OBRA, HERRAMIENTA Y TODO LO NECESARIO PARA LA CORRECTA INSTALACIÓN.</t>
  </si>
  <si>
    <t>SUMINISTRO E INSTALACIÓN DE PLACA DE PARED VERTICAL, SALIDA PARA 2 PUERTOS, CON ESPACIOS PARA ETIQUETAS, COLOR BLANCO, INCLUYE: MATERIALES, MANO DE OBRA, HERRAMIENTA Y TODO LO NECESARIO PARA LA CORRECTA INSTALACIÓN.</t>
  </si>
  <si>
    <t>SUMINISTRO E INSTALACIÓN DE PUNTO DE ACCESO CISCO WAP371- DOBLE BANDA - WIFI AC/N -POE. O SIMILAR, INSTALACIÓN EN TECHO, INCLUYE: MATERIALES, MANO DE OBRA, FIJACIONES, CONEXIONES, PRUEBAS, HERRAMIENTA Y TODO LO NECESARIO PARA LA CORRECTA INSTALACIÓN.</t>
  </si>
  <si>
    <t>SUMINISTRO Y COLOCACIÓN DE CABLE UTP PARA EL CABLEADO HORIZONTAL, EN CATEGORÍA 6, CON LAS SIGUIENTES CARACTERÍSTICAS: DIÁMETRO MÁXIMO DE 6.35 MM E IMPEDANCIA NOMINAL DE 100 W MÁS/MENOS 15% CON UN ANCHO DE BANDA HASTA 250MHZ, CON 8 HILOS CON 4 PARES TRENZADOS CALIBRE 23 O 24 AWG AISLADOS ENTRE SÍ. CON UNA CUBIERTA DE POLIETILENO PARA EVITAR LA PENETRACIÓN DE HUMEDAD Y OBTENER UNA MAYOR RESISTENCIA MECÁNICA Y FLEXIBILIDAD PARA SU FÁCIL INSTALACIÓN EN LAS CANALIZACIONES.</t>
  </si>
  <si>
    <t>SISTEMA VOCEO</t>
  </si>
  <si>
    <t>LIMPIEZAS</t>
  </si>
  <si>
    <t>LIMPIEZA GRUESA DURANTE LA OBRA, INCLUYE: MANO DE OBRA, EQUIPO Y HERRAMIENTA.</t>
  </si>
  <si>
    <t>LIMPIEZA FINA DE LA OBRA PARA ENTREGA, INCLUYE: MATERIALES, MANO DE OBRA, EQUIPO Y HERRAMIENTA.</t>
  </si>
  <si>
    <t>SIOP-094</t>
  </si>
  <si>
    <t>SIOP-010</t>
  </si>
  <si>
    <t>SIOP-011</t>
  </si>
  <si>
    <t>SIOP-012</t>
  </si>
  <si>
    <t>SIOP-013</t>
  </si>
  <si>
    <t>SIOP-017</t>
  </si>
  <si>
    <t>SIOP-018</t>
  </si>
  <si>
    <t>SIOP-019</t>
  </si>
  <si>
    <t>SIOP-025</t>
  </si>
  <si>
    <t>SIOP-026</t>
  </si>
  <si>
    <t>SIOP-027</t>
  </si>
  <si>
    <t>SIOP-028</t>
  </si>
  <si>
    <t>SIOP-029</t>
  </si>
  <si>
    <t>SIOP-034</t>
  </si>
  <si>
    <t>SIOP-036</t>
  </si>
  <si>
    <t>SIOP-039</t>
  </si>
  <si>
    <t>SIOP-040</t>
  </si>
  <si>
    <t>SIOP-041</t>
  </si>
  <si>
    <t>SIOP-044</t>
  </si>
  <si>
    <t>SIOP-047</t>
  </si>
  <si>
    <t>SIOP-059</t>
  </si>
  <si>
    <t>SIOP-062</t>
  </si>
  <si>
    <t>SIOP-073</t>
  </si>
  <si>
    <t>SIOP-074</t>
  </si>
  <si>
    <t>SIOP-075</t>
  </si>
  <si>
    <t>SIOP-076</t>
  </si>
  <si>
    <t>SIOP-077</t>
  </si>
  <si>
    <t>SIOP-078</t>
  </si>
  <si>
    <t>SIOP-081</t>
  </si>
  <si>
    <t>SIOP-088</t>
  </si>
  <si>
    <t>SIOP-092</t>
  </si>
  <si>
    <t>SIOP-095</t>
  </si>
  <si>
    <t>SIOP-096</t>
  </si>
  <si>
    <t>SIOP-099</t>
  </si>
  <si>
    <t>SIOP-101</t>
  </si>
  <si>
    <t>SIOP-103</t>
  </si>
  <si>
    <t>SIOP-112</t>
  </si>
  <si>
    <t>SIOP-113</t>
  </si>
  <si>
    <t>SIOP-114</t>
  </si>
  <si>
    <t>SIOP-117</t>
  </si>
  <si>
    <t>SIOP-118</t>
  </si>
  <si>
    <t>SIOP-119</t>
  </si>
  <si>
    <t>SIOP-130</t>
  </si>
  <si>
    <t>SIOP-139</t>
  </si>
  <si>
    <t>SIOP-140</t>
  </si>
  <si>
    <t>SIOP-141</t>
  </si>
  <si>
    <t>SIOP-177</t>
  </si>
  <si>
    <t>SIOP-179</t>
  </si>
  <si>
    <t>SIOP-195</t>
  </si>
  <si>
    <t>SIOP-197</t>
  </si>
  <si>
    <t>SIOP-203</t>
  </si>
  <si>
    <t>SIOP-204</t>
  </si>
  <si>
    <t>SIOP-211</t>
  </si>
  <si>
    <t>SIOP-231</t>
  </si>
  <si>
    <t>SIOP-252</t>
  </si>
  <si>
    <t>SIOP-255</t>
  </si>
  <si>
    <t>SIOP-257</t>
  </si>
  <si>
    <t>SIOP-269</t>
  </si>
  <si>
    <t>SIOP-270</t>
  </si>
  <si>
    <t>SIOP-271</t>
  </si>
  <si>
    <t>SIOP-274</t>
  </si>
  <si>
    <t>SIOP-275</t>
  </si>
  <si>
    <t>SIOP-276</t>
  </si>
  <si>
    <t>SIOP-277</t>
  </si>
  <si>
    <t>SIOP-278</t>
  </si>
  <si>
    <t>SIOP-280</t>
  </si>
  <si>
    <t>SIOP-281</t>
  </si>
  <si>
    <t>SIOP-282</t>
  </si>
  <si>
    <t>SIOP-283</t>
  </si>
  <si>
    <t>SIOP-285</t>
  </si>
  <si>
    <t>CIMBRA DE MADERA ACABADO COMUN, EN CIMENTACION, INCLUYE: MATERIALES, ACARREOS, CORTES, HABILITADOS, CIMBRADO, DESCIMBRADO, MANO DE OBRA, EQUIPO Y HERRAMIENTA.</t>
  </si>
  <si>
    <t>IMPERMEABILIZACIÓN DE CIMENTACIÓN (DALAS, ZAPATAS, MUROS, ETC.), CON VAPORTITE 550 A 2 MANOS, INCLUYE: MANO DE OBRA, MATERIAL, HERRAMIENTA, DESPERDICIOS, ACARREO DEL MATERIAL AL SITIO DE UTILIZACIÓN.</t>
  </si>
  <si>
    <t>DALA DL-0 DE CONCRETO HECHO EN OBRA F'C=250 KG/CM2, T.M.A.=3/4", CON SECCIÓN DE 15 X 20 CMS., ARMADA CON 4 VARILLAS DEL # 3 Y ESTRIBOS DEL NO. 3 @ 20 CMS., INCLUYE: ARMADO, AMARRES, COLADO, CURADO, VIBRADO, CIMBRA COMÚN, DESCIMBRA, TRASLAPES, CRUCES DE VARILLAS CON ELEMENTOS TRANSVERSALES, CORTES, DESPERDICIOS, MANO DE OBRA, HERRAMIENTA Y ACARREO DE MATERIALES AL SITIO DE SU UTILIZACIÓN, A CUALQUIER ALTURA.</t>
  </si>
  <si>
    <t>APLANADO EN MURO, TERMINADO APALILLADO FINO O PULIDO, CON MORTERO CEMENTO-ARENA DE RÍO EN PROP 1:3 , DE 2 CM DE ESPESOR, INCLUYE: SUMINISTRO, ELABORACIÓN, MATERIALES, DESPERDICIOS, ANDAMIOS, PLOMEO, NIVELADO , REMATES, LIMPIEZA DEL ÁREA DE TRABAJO, ACARREO, MANO DE OBRA, HERRAMIENTA Y EQUIPO.</t>
  </si>
  <si>
    <t>FILETES Y BOLEADOS, HECHOS CON MORTERO CEMENTO-CAL-ARENA EN PROPORCIÓN 1:2:6, INCLUYE: DESPERDICIOS, ANDAMIOS Y ACARREO DE MATERIALES AL SITIO DE SU UTILIZACIÓN, A CUALQUIER NIVEL, MATERIAL, MANO DE OBRA, HERRAMIENTA, EQUIPO Y TODO LO NECESARIO PARA SU CORRECTA EJECUCIÓN.</t>
  </si>
  <si>
    <t>SUMINISTRO E INSTALACIÓN DE CELOTEX DE 1/2" DE ESP., PARA JUNTA DE DILATACIÓN. INCLUYE: ACARREOS, ELEVACIONES HASTA 4.5M, MATERIALES, CORTES, DESPERDICIOS, MANO DE OBRA Y HERRAMIENTA</t>
  </si>
  <si>
    <t>LECHADA SOBRE LADRILLO DE AZOTEA CON SISTEMA A BASE DE POLVO ARENA RIO-CEMENTO BLANCO-SELLADOR EN PROPORCION DE 3:4:1. INCLUYE: PREPARACION DE LA SUPERFICIE, ACARREOS, MATERIAL Y MANO DE OBRA.</t>
  </si>
  <si>
    <t>IMPERMEABILIZACION DE LOSAS, A BASE DE MEMBRANA PREFABRICADA, MCA. IMPERQUIMIA O SIMILAR, UNIPLAS AERO PLUS SBS, ALTO DESEMPEÑO CON VENTILACION ANTIABOLSAMIENTOS, FABRICADA A BASE DE ASFALTOS MODIFICADOS CON POLIMEROS SINTETICOS SBS (ESTIRENO BUTADIENO ESTIRENO) REFORZADA CON MALLA POLIESTER DE ALTA RESISTENCIA, ACABADO APARENTE A BASE DE GRAVILLA ESMALTADA A FUEGO, 4.5 MM DE ESPESOR TOTAL, COLOR BLANCO, GARANTIA POR ESCRITO DE 10 AÑOS, POR LA EMPRESA CONTRATISTA., INCLUYE: LIMPIEZA Y PREPARACION DE LA SUPERFICIE, APLICACION DE PRIMER IMPERCOAT PRIMARIO SL, PARA ANCLAJE Y TAPAPORO DE LA SUPERFICIE, SELLADO DE FISURAS Y GRIETAS A BASE DE CEMENTO PLASTICO BITUMINOSO IMPERCOAT CEMENTO SBS, SUMINISTRO Y COLOCACION DE MEMBRANA POR MEDIO DE TERMOFUSION A BASE DE FUEGO DE SOPLETE DE GAS BUTANO, HACIENDO TRASLAPES MINIMOS DE 0.10 MTS. EN AMBOS SENTIDOS, SELLADO DE ORILLAS, REMATES Y TRASLAPES, MATERIALES MENORES Y DE CONSUMO, CORTES, DESPERDICIOS, LIMPIEZA GENERAL, HERRAMIENTAS, MANO DE OBRA ESPECIALIZADA Y ACARREOS AL SITIO DE SU COLOCACION.</t>
  </si>
  <si>
    <t>SUMINISTRO E INSTALACIÓN DE TUBERÍA PVC DE 6" (150MM) DE DIÁMETRO, CON NORMA MEXICANA NMX-E-199/1. INCLUYE: MATERIALES, HERRAMIENTA, MANO DE OBRA, CONEXIONES, ACCESORIOS, EQUIPO Y TODO LO NECESARIO PARA SU CORRECTA EJECUCIÓN.</t>
  </si>
  <si>
    <t>SUMINISTRO E INSTALACIÓN CONEXIÓN TIPO CODO DE 90° O 45° DE PVC SANITARIO DE 6” DE DIÁMETRO, INCLUYE: PEGAMENTO, MATERIAL, MATERIALES MENORES, FLETES Y ACARREO DE LOS MATERIALES AL SITIO DE SU INSTALACIÓN Y PRUEBAS.</t>
  </si>
  <si>
    <t>CODO PVC CEMENTAR SANITARIO DE 2"X 45°, INCLUYE: SUMINISTRO, INSTALACIÓN, MATERIALES, PEGAMENTO PVC, MANO DE OBRA, HERRAMIENTA Y EQUIPO.</t>
  </si>
  <si>
    <t>CODO PVC CEMENTAR SANITARIO DE 2"X 90°, INCLUYE: SUMINISTRO, INSTALACIÓN, MATERIALES, PEGAMENTO PVC, MANO DE OBRA, HERRAMIENTA Y EQUIPO.</t>
  </si>
  <si>
    <t>TEE PVC CEMENTAR SANITARIO DE 2". INCLUYE: SUMINISTRO, INSTALACIÓN, MATERIALES, PEGAMENTO PVC, MANO DE OBRA, HERRAMIENTA Y EQUIPO.</t>
  </si>
  <si>
    <t>YEE PVC CONEXIÓN CEMENTAR, SANITARIO DE 2"X2". INCLUYE: SUMINISTRO, INSTALACIÓN, MATERIALES, MANO DE OBRA, HERRAMIENTA Y EQUIPO.</t>
  </si>
  <si>
    <t>SUMINISTRO E INSTALACIÓN CONEXIÓN TIPO "REDUCCIÓN" DE PVC SANITARIO DE 4" A 2” DE DIÁMETRO PARA DRENAJE, INCLUYE: PEGAMENTO, MATERIAL, MATERIALES MENORES, FLETES Y ACARREO DE LOS MATERIALES AL SITIO DE SU INSTALACIÓN Y PRUEBAS.</t>
  </si>
  <si>
    <t>TRAZO Y NIVELACIÓN, CON MEDIOS TOPOGRÁFICOS, DE LÍNEA DE TUBERÍA. INCLUYE; MANO DE OBRA, EQUIPO, HERRAMIENTA Y TODO LO NECESARIO PARA SU CORRECTA EJECUCIÓN</t>
  </si>
  <si>
    <t>SIOP-063</t>
  </si>
  <si>
    <t>COLGANTEADA EN BÓVEDA HASTA 4 METROS DE ALTURA PARA INSTALACIONES HIDRAULICAS O ELECTRICAS. INCLUYE: 2 VARILLA ROSCADA DE Ø 3/8" DE 1 METRO @ 0.72 M EN BÓVEDA CON TAQUETE DE Ø 5/8”, 0.40 METROS DE UNCANAL 4X2, ANDAMIOS, ESCALERAS, MATERIALES MENORES Y DE CONSUMO, PRUEBAS, HERRAMIENTAS, MANO DE OBRA Y ACARREO DE MATERIALES AL SITIO DE SU COLOCACIÓN.</t>
  </si>
  <si>
    <t>SALIDA PARA CONTACTO EN MURO CON UN DESARROLLO DE 6 METROS PROMEDIO, INCLUYE: 4.20 METROS DE TUBO FIERRO GALVANIZADO AJUSTE DE 1/2 Y 2.10 METROS DE TUBO FIERRO GALVANIZADO AJUSTE DE 3/4, 12.60 METROS DE CABLE DE COBRE THHW-LS CALIBRE 10 AWG, 6.30 METROS DE CABLE DE COBRE THHW-LS CALIBRE 12 AWG VERDE TIERRA FISICA, 2 CAJA CUADRADA GALVANIZADA DE 1/2-3/4", 1 TAPA CUADRADA GALVANIZADA 3/4, 1 TAPA REALZADA DE 3/4, 4 PIJAS GALVANIZADAS DE 8X1/2, 2 CONECTORES FOGA AJUSTE DE 1/2, 1 CONECTOR FOGA AJUSTE DE 3/4,1 COPLE FOGA AJUSTE DE 1/2, SOPORTADA A CADA 1.50 METROS CON: 3 ABRAZADERAS TIPO CLIP DE 1/2, 1 ABRAZADERA TIPO CLIP DE 3/4, 14 TUERCAS GALVANIZADAS DE 1/4, 6 PERNO 1/4, 6 FULMINANTE CALIBRE 27 ROJO, 4 COPLE HEXAGONAL 1/4, 3.60 METROS DE VARILLA ROSCADA 1/4, 1 ZAPATA CALIBRE 10-12 PARA TIERRA, 6 CAPUCHONES CALIBRE 10-12 AWG. ACARREOS, CINTA AISLANTE PARA CABLEADO Y DESPERDICIO, MATERIALES, MANO DE OBRA, EQUIPO Y HERRAMIENTA PARA SU CORRECTA EJECUCION.</t>
  </si>
  <si>
    <t>BAJA TENSIÓN</t>
  </si>
  <si>
    <t>SUMINISTRO Y COLOCACIÓN DE LUMINARIO DE PANEL LED SUSPENDER/EMPOTRAR MARCA ILLUX O SIMILAR DE 60X60CM MOD. TL-1040, 40W, 110-277V, 3 000 K, 4 000 K Ó 6 500 K. INCLUYE: ACCESORIOS, MANO DE OBRA, EQUIPO, HERRAMIENTA..</t>
  </si>
  <si>
    <t>SUMINISTRO E INSTALACIÓN DE LUMINARIA TIPO SPOT DOWNLIGTH EMPOTRABLE LED PARA PLAFÓN MARCA TECNOLITE O SIMILAR, DE 24W, 127V, INCLUYE: ACCESORIOS, MANO DE OBRA, EQUIPO Y HERRAMIENTA.</t>
  </si>
  <si>
    <t>SUMINISTRO Y COLOCACION DE APAGADOR SENCILLO CATALOGO 25101-30 COLOR BLANCO SERIE 25 MARCA SIMON O SIMILAR. INCLUYE: PLACA DE 1, 2, O 3 VENTANAS, MANO DE OBRA, ACARREOS, HERRAMIENTA, DESPERDICIOS, LIMPIEZA Y TODO LO NECESARIO PARA SU CORRECTA INSTALACION.</t>
  </si>
  <si>
    <t>SIOP-016</t>
  </si>
  <si>
    <t>SUMINISTRO E INSTALACIÓN DE INTERRUPTOR DE 2 X 20 AMP QO MCA SQUARE D INCLUYE: ACARREOS, HERRAMIENTA, DESPERDICIOS, LIMPIEZA Y TODO LO NECESARIO PARA SU CORRECTA INSTALACIÓN.</t>
  </si>
  <si>
    <t>SUMINISTRO Y COLOCACIÓN DE TUBERIA CONDUIT METÁLICA GALVANIZADA DE 1/2" DE PARED DELGADA, INCLUYE: MATERIALES, CORTES, DESPERDICIOS, ROSCADO, COPLE, CONEXIÓN, MANO DE OBRA, EQUIPO, ANDAMIOS, HERRAMIENTA, A CUALQUIER NIVEL.</t>
  </si>
  <si>
    <t>SUMINISTRO Y COLOCACIÓN DE TUBERIA CONDUIT METÁLICA GALVANIZADA DE 3/4" DE PARED DELGADA, INCLUYE: MATERIALES, CORTES, DESPERDICIOS, COPLE, CONEXIÓNES, MANO DE OBRA, EQUIPO, ANDAMIOS, HERRAMIENTA, A CUALQUIER NIVEL.</t>
  </si>
  <si>
    <t>SUMINISTRO Y COLOCACIÓN DE TUBERÍA CONDUIT METÁLICA DE PARED GRUESA DE 1/2' , INCLUYE: CORTES, DESPERDICIOS, COPLE, CONEXIONES, MANO DE OBRA, EQUIPO Y MATERIALES.</t>
  </si>
  <si>
    <t>SUMINISTRO Y COLOCACIÓN DE TUBERÍA CONDUIT METÁLICA DE PARED GRUESA DE 3/4", INCLUYE: CORTES, DESPERDICIOS, COPLE, CONEXIONES, MANO DE OBRA, EQUIPO Y MATERIALES.</t>
  </si>
  <si>
    <t>SUMINISTRO Y COLOCACIÓN DE TUBERIA CONDUIT FLEXIBLE DE ACERO GALVANIZADO ENGARGOLADO DE FORMA HELICOIDAL (SAPA) DE 3/4", INCLUYE: MATERIALES, CORTES, DESPERDICIOS, ENSAMBLE, CONEXIÓNES, MANO DE OBRA, EQUIPO, ANDAMIOS, HERRAMIENTA, A CUALQUIER NIVEL.</t>
  </si>
  <si>
    <t>SUMINISTRO E INSTACIÓN DE CABLE VINANEL XXI THW-LS 600 V. 90°, MARCA CONDUMEX O SIMILAR, CAL. 12, INCLUYE: DESPERDICIOS, MATERIALES MENORES, HERRAMIENTA, CONEXIONES, MANO DE OBRA ESPECIALIZADA, LIMPIEZA DEL ÁREA DE TRABAJO, PRUEBAS Y ACARREO AL SITIO DE SU COLOCACIÓN.</t>
  </si>
  <si>
    <t>SUMINISTRO E INSTACIÓN DE CABLE VINANEL XXI THW-LS 600 V. 90°, MARCA CONDUMEX O SIMILAR, CAL. 10, INCLUYE: DESPERDICIOS, MATERIALES MENORES, HERRAMIENTA, CONEXIONES, MANO DE OBRA ESPECIALIZADA, LIMPIEZA DEL ÁREA DE TRABAJO, PRUEBAS Y ACARREO AL SITIO DE SU COLOCACIÓN.</t>
  </si>
  <si>
    <t>SUMINISTRO E INSTACIÓN DE CABLE VINANEL XXI THW-LS 600 V. 90°, MARCA CONDUMEX O SIMILAR, CAL. 8, INCLUYE: DESPERDICIOS, MATERIALES MENORES, HERRAMIENTA, CONEXIONES, MANO DE OBRA ESPECIALIZADA, LIMPIEZA DEL ÁREA DE TRABAJO, PRUEBAS Y ACARREO AL SITIO DE SU COLOCACIÓN.</t>
  </si>
  <si>
    <t>SIOP-065</t>
  </si>
  <si>
    <t>SUMINISTRO Y COLOCACIÓN DE CABLE DE COBRE DESNUDO CAL. 2/0, AWG, MCA. CONDUMEX O SIMILAR. INCLUYE: DESPERDICIOS, MATERIALES MENORES, PRUEBAS Y ACARREO AL SITIO DE SU COLOCACIÓN.</t>
  </si>
  <si>
    <t>SIOP-083</t>
  </si>
  <si>
    <t>SUMINISTRO Y COLOCACIÓN DE CABLE ARMADO MC4 DE ALUMINIO XHHW CAL. 4, 3F (CAL. 4), 1N (CAL. 4), 1T (CAL. 6), 90°, 600V, CINTA REUNIDORA Y ARMADURA ENGARGOLADA DE FLEJE DE ALEACIÓN DE ALUMINIO. INCLUYE: MATERIALES, MANO DE OBRA, EQUIPO, HERRAMIENTA, ACARREOS, DESPERDICIOS, CORTES, LIMPIEZA.</t>
  </si>
  <si>
    <t>SUMINISTRO E INSTALACION  DE CABLE DE COBRE XHHW-2  (XLP) CALIBRE 10  600V 90º MARCA CONDUMEX COLOR NARANJA O CAFÉ, INCLUYE: CINCHOS Y SEÑALIZACIÓN DE CIRCUITO EN TABLERO, MATERIAL, MANO DE OBRA Y HERRAMIENTA.</t>
  </si>
  <si>
    <t>SUMINISTRO Y COLOCACIÓN DE VARILLA DE TIERRA COOPERWELD DE 3.00 M X 15.8 MM DIÁMETRO (5/8"), INCLUYE: VARILLA DE 3.00 M, SOLDADURA CADWELL 90, PARTE PROPORCIONAL DE MOLDE, MATERIALES MENORES, MANO DE OBRA Y HERRAMIENTA.</t>
  </si>
  <si>
    <t>SUMINISTRO E INSTALACION DE VÁLVULA DE BOLA WORCESTER DE 51 MM DE DIÁMETRO, CON CUERPO DE BRONCE FORJADO, ASIENTO Y EMPAQUES DE TEFLÓN, MANIJA PARA ABRIR O CERRAR CON UN GIRO DE 90 GRADOS, LIBRES DE GRASA Y PARA UNA PRESIÓN DE TRABAJO DE 28 KG/CM2 O SIMILAR, INCLUYE; ARMADO, PRUEBAS DE HERMETICIDAD CON NITRÓGENO; CARGO DIRECTO POR EL COSTO DE LA MANO DE OBRA Y MATERIAL REQUERIDO, TEFLÓN, FLETE A OBRA, ACARREOS, TRAZO, MEDICIÓN, CONEXIÓN, ALINEACIÓN, NIVELACIÓN, PRUEBAS, LIMPIEZA. DEPRECIACIÓN Y DEMÁS CARGOS DERIVADOS DEL USO DE EQUIPO Y HERRAMIENTA EN CUALQUIER NIVEL.</t>
  </si>
  <si>
    <t>SIOP-091</t>
  </si>
  <si>
    <t>SUMINISTRO E INSTALACIÓN DE TIRAS DE LED PARA PLAFON MCA. TECNOLITE O SIMILAR, 5050 SMD A 12V, IP65, 3000K, 55W, 11W, 5M. MODELO 243-HTLED60IP655050B, EXTERIOR O SIMILAR, ACCESORIOS, MANO DE OBRA, EQUIPO Y HERRAMIENTA.</t>
  </si>
  <si>
    <t>SUMINISTRO E INSTALACION DE CONSOLA DE 1.20 DE LONGITUD, MARCA ARAMED O SIMILAR. INCLUYE: 1 TOMA DE OXIGENO, 1 TOMA DE AIRE, 1 TOMA DE VACÍO, TODOS CON ENCHUFE RAPIDO, 8 CONTACTOS DUPLEX GRADO HOSPITAL, LAMPARA DE CABECERA, LAMPARA DE AMBIENTACIÓN, TROQUEL PARA SISTEMA PACIENTE ENFERMERA, FIJACION, ACARREOS, CONEXIONES, PRUEBAS Y PUESTA EN OPERACIÓN. REQUIERE ALIMENTACION ELECTRICA Y CANALIZACION A CIRCUITO PRINCIPAL NO INCLUIDA.</t>
  </si>
  <si>
    <t>SUMINISTRO Y COLOCACION DE BRAZO DE SERVICIO PARA QUIROFANO DE ARTICULACION SENCILLA, INCLUYE:, CUERPO DE 100 CM FABRICADO EN PERFILES DE ALUMINIO ALEACION 6063 TEMPLE T6 PINTURA ELECTROSTATICA CON COMPONENTES ANTIFLAMA Y ARTICULACIÓN SENCILLA, FABRICADOS BAJO LA NORMA NFPA99-2015, CON 6.00 CONTACTOS DUPLEX GRADO HOSPITAL EN COLOR ROJO, 4.00 TOMAS DE OXIGENO, 4.00 TOMAS DE AIRE , 4.00 TOMAS DE VACIO, 1.00 TOMA DE DIÓXIDO DE CARBONO, 1.00 TOMA DE NITRÓGENO Y 1.00 TOMA DE EVACUACIÓN DE GASES ANESTÉCICOS (TOMAS DE GASES: ENCH. RÁPIDO TIPO CHEMETRON Y OHMEDA) Y 3.00 MANOMETROS DE LECTURA, MÓDULO DE FUERZA A TIERRA, PORTAVENOCLISIS, CHAROLA MULTISERVICIOS, FLETES CONEXIONES, SOLDADURA DE PLATA, MATERIAL, ACARREOS, EQUIPO, FIJACION, LIMPIEZA, ACARREOS DE MATERIALES SOBRANTES FUERA DE LA OBRA, MANO DE OBRA, MANIOBRAS, HERRAMIENTA, PRUEBAS Y TODO LO NECESARIO PARA SU BUEN FUNCIONAMIENTO. MARCA ARIGMED O SIMILAR EN CALIDAD BRAZO PARA QUIROFANO DE ARTICULACION SENCILLA, INCLUYE: MATERIALES, MANO DE OBRA, EQUIPO Y HERRAMIENTA. MARCA ARIGMED.</t>
  </si>
  <si>
    <t>SUMINISTRO DE PROTECCIÓN CONTRA IMPACTO, MODELO AEI/1600-I, IPC. A BASE DE CLIP DE ALUMINIO Y FUNDA EXTRUIDA DE PVC, 152MM DE ALTO, 25MM DE ANCHO DE 3.66M COLOR SLATE, SUMINISTRO DE PROTECCIÓN CON BUMPER Y FUNDA, TRAMOS DE 3.66 ML COLOR SLATE; INCLUYE: SUMINISTRO DE MATERIALES, MANO DE OBRA, EQUIPO Y HERRAMIENTA PARA SU CORECTA INSTALACION.</t>
  </si>
  <si>
    <t>SIOP-279</t>
  </si>
  <si>
    <t>SUMINISTRO E INSTALACIÓN DE LAVAMANOS DE CUBIERTA DE SUPERFICIE SOLIDA TIPO CORIAN COLOR BLANCO, CON MEDIDAS DE 0.70 M X 0.70 M, CON FALDÓN O NARIZ FRONTAL Y LATERAL DE 0.30 M Y ZOCLO SANITARIO AL FONDO Y LATERAL DE 0.10 M, A UNA SOLA PIEZA, BOLEADO EN ESQUINAS; INCLUYE: 1 OVALIN FORJADO CON EL MISMO MATERIAL ACABADO SEMIMATE, ORIFICIOS, FIJACIONES, MATERIALES, DESPERDICIO, EQUIPO, MANO DE OBRA, HERRAMIENTA Y TODO LO NECESARIO PARA SU CORRECTA INSTALACIÓN.</t>
  </si>
  <si>
    <t>SUMINISTRO Y COLOCACIÓN DE PUERTA FABRICADA EN TAMBOR CON BASTIDOR DE MADERA 1 1/2" (32MM) FORRADO CON TRIPLAY DE 6MM CUBIERTO POR AMBAS CARAS CON LAMINADO MELAMINA VESTO COLECCIÓN TENDENCIA MODELO TOSCANA 083, CON JAMBA DE TRIPLAY DE 6MM CUBIERTO CON LAMINADO MELAMINA VESTO MOD. TOSCANA 083. PUERTA CENTRADA A VANO. MEDIDAS DE 3.00 M DE ALTO, CON ANTE PECHO DE 0.60 M Y VANO LIBRE DE 2.40 M, DE 1.10 M DE ANCHO. INCLUYE: MATERIAL, MANO DE OBRA, EQUIPO Y HERRAMIENTA.</t>
  </si>
  <si>
    <t>SUMINISTRO Y COLOCACIÓN DE MANIJA PARA PUERTAS DE ENTRADA MARCA YALE MOD. SAN CARLOS MX4975, ACABADO NIQUEL SATÍN. INCLUYE: LLAVES, MATERIAL, MANO DE OBRA, EQUIPO Y HERRAMIENTA.</t>
  </si>
  <si>
    <t xml:space="preserve">SUMINISTRO Y COLOCACIÓN DE VENTANAL PRINCIPAL A BASE DE ALUMINIO DE 3" COLOR GRIS EUROPA DE 2.60M DE ANCHO POR 3.00M DE ALTO DIVIDIDO EN 5 PIEZAS, APERTURA DE 2 PUERTAS ABATIBLES DE 1.00M DE ANCHO X 2.20M DE ALTO, CON JALADERAS TIPO "H" TUBULAR MARCA BRUKEN EN ACERO INOXIDABLE 201, COLOR NEGRO MATE MOD. BRK 7651, CON CRISTAL LAMINADO Y TEMPLADO DE 9MM, 1 ANTEPECHO DE 0.80 X 2.60M, Y 2 FIJOS DE 0.30 X 2.20M; INCLUYE: BISAGRAS HIDRÁULICAS RYOBI Y KIT DE HERRAJES, CORTES, PERFILES, ELEMENTOS DE FIJACIÓN, MATERIALES, MANO DE OBRA ESPECIALIZADA, EQUIPO Y HERRAMIENTA. </t>
  </si>
  <si>
    <t>SIOP-149</t>
  </si>
  <si>
    <t>SALIDA PARA EL SISTEMA CONTRA INCENDIO, PARA ESTACIÓN MANUAL, FORMADA CON TUBERIA CONDUIT GALVANIZADO DE PARED DELGADA DE 19, 25 Y 32 MM DE DIÁMETRO,1 CONDULET FS2,CONTRA Y MONITOR, 1 CAJA REGISTRO 4"X4", GUIADAS CON ALAMBRE GALVANIZADO CAL. N°14, INCLUYE: TRAZO, RANURAS, MATERIALES MENORES Y DE CONSUMO, ELEMENTOS DE FIJACIÓN, RESANES, HERRAMIENTA, MANO DE OBRA, ACARREO DE MATERIALES (LONGITUD DE DESARROLLO DE 3 METROS TOMADA DE LA SALIDA DEL REGISTRO AL SERVICIO-REGISTRO).</t>
  </si>
  <si>
    <t>SIOP-150</t>
  </si>
  <si>
    <t>SALIDA PARA EL SISTEMA CONTRA INCENDIO, PARA SIRENA ESTROBO, FORMADA CON TUBERIA CONDUIT GALVANIZADO DE PARED DELGADA DE 19, 25 Y 32 MM DE DIÁMETRO,1 CAJA CUADRADA 4" x 1 1/2" (RACO NO. 191), ARILLO DE EXTENSION 4" x 1 1/2", 1 CAJA REGISTRO 4"X4", GUIADAS CON ALAMBRE GALVANIZADO CAL. N°14, INCLUYE: TRAZO, RANURAS, MATERIALES MENORES Y DE CONSUMO, ELEMENTOS DE FIJACIÓN, RESANES, HERRAMIENTA, MANO DE OBRA, ACARREO DE MATERIALES (LONGITUD DE DESARROLLO DE HASTA 1 METRO TOMADA DE LA SALIDA DEL REGISTRO AL SERVICIO-REGISTRO).</t>
  </si>
  <si>
    <t>SUMINISTRO E INSTALACION DE TUBERIA CEDULA 10 DE ACERO AL CARBON LISTADO ULFM RANURADA PARA SISTEMA CONTRA INCENDIO DE 2", INCLUYE: MATERIALES, CONEXIONES, CORTES, DESPERDICIOS, ELEVACIONES, MANO DE OBRA, EQUIPO Y HERRAMIENTA NECESARIA PARA SU CORRECTA EJECUCION.</t>
  </si>
  <si>
    <t>SIOP-178</t>
  </si>
  <si>
    <t>SUMINISTRO Y COLOCACIÓN DE CODO RANURADO FIRELOCK  DE HIERRO DUCTIL ASTM A 536 CLASE 65-45-12, FIG. 001 DE 90° X 2" UL/FM MCA. VICTAULIC.  INCLUYE MATERIALES, ACARREOS, HERRAMIENTAS Y MANO DE OBRA.</t>
  </si>
  <si>
    <t>SUMINISTRO Y COLOCACIÓN DE COPLE RIGIDO DE 2" RANURADO DE HIERRO DUCTIL UL/FM PARA SISTEMA CONTRA INCENDIO, INCLUYE: MATERIALES, CONEXIONES, DESPERDICIOS, ELEVACIONES, MANO DE OBRA, EQUIPO Y HERRAMIENTA NECESARIA PARA SU CORRECTA EJECUCION.</t>
  </si>
  <si>
    <t>SUMINISTRO E INSTALACIÓN DE REDUCCIÓN CONCENTRICA DE HIERRO DUCTIL RANURADA DE 4" X 2" PARA SISTEMA CONTRA INCENDIO, INCLUYE: MATERIALES, CONEXIONES, DESPERDICIOS, ELEVACIONES, MANO DE OBRA, EQUIPO Y HERRAMIENTA NECESARIA PARA SU CORRECTA EJECUCION.</t>
  </si>
  <si>
    <t>SUMINISTRO Y COLOCACIÓN DE SOPORTE TIPO PERA PARA TUBERIA DE DIÁMETRO 1/2", CONSIDERANDO VARILLA ROSCADA GALVANIZADA DE 3/8" DE HASTA 1 M DE SUJECIÓN, TUERCAS, RONDANAS Y TAQUETES. INCLUYE: FIJACIÓN, MATERIAL, MANO DE OBRA, EQUIPO Y HERRAMIENTA.</t>
  </si>
  <si>
    <t xml:space="preserve">SUMINISTRO Y COLOCACIÓN DE SOPORTE TIPO PERA PARA TUBERIA DE 2", CONSIDERANDO VARILLA ROSCADA GALVANIZADA DE 3/8" DE HASTA 1 M DE SUJECIÓN, TUERCAS, RONDANAS Y TAQUETES. INCLUYE: FIJACIÓN, MATERIAL, MANO DE OBRA, EQUIPO Y HERRAMIENTA.
</t>
  </si>
  <si>
    <t>SALIDA PARA EL SISTEMA DETECTOR DE HUMO, FORMADA CON TUBERIA CONDUIT GALVANIZADO DE PARED DELGADA DE 19, 25 Y 32 MM DE DIÁMETRO,2 CAJA REGISTRO 4"X4", GUIADAS CON ALAMBRE GALVANIZADO CAL. N°14, TUBO SAPA DE 1/2", INCLUYE: TRAZO, RANURAS, MATERIALES MENORES Y DE CONSUMO, ELEMENTOS DE FIJACIÓN, RESANES, HERRAMIENTA, MANO DE OBRA, ACARREO DE MATERIALES (LONGITUD DE DESARROLLO DE HASTA 1 METRO TOMADA DE LA SALIDA DEL REGISTRO AL SERVICIO-REGISTRO).</t>
  </si>
  <si>
    <t>SIOP-174</t>
  </si>
  <si>
    <t>SIOP-190</t>
  </si>
  <si>
    <t>SALIDA ELECTRICA PARA UNIDAD DE AIRE ACONDICIONADO, CON TUBERIA Y CONEXIONES CONDUIT GALVANIZADAS. P.G. ROSCADA DE  57 MM. DE DIAMETRO, HASTA 12.00 M., INCLUYE:  COPLES, CONECTORES, CODOS, CABLE VINANEL THW-LS 600 V. A 75° C, 90° CAL. 6, CONDULET RECTANGULAR FSC CON TAPA Y EMPAQUE, TRAZOS,  MATERIALES MENORES, CONEXIONES, PRUEBAS, MANO DE OBRA, EQUIPO Y HERRAMIENTA.</t>
  </si>
  <si>
    <t>SIOP-192</t>
  </si>
  <si>
    <t>SIOP-194</t>
  </si>
  <si>
    <t>SUMINISTRO E INSTALACION DE DE BRANCH MODELO ML01/A MCA: MIRAGE A UNA ALTURA MAXIMA DE 6M. INCLUYE: MANO DE OBRA, HERRAMIENTA Y EQUIPO.</t>
  </si>
  <si>
    <t>SUMINISTRO E INSTALACION DE DE BRANCH MODELO FQ01A/A MCA: MIRAGE A UNA ALTURA MAXIMA DE 6M. INCLUYE: MANO DE OBRA, HERRAMIENTA Y EQUIPO.</t>
  </si>
  <si>
    <t>SUMINISTRO E INSTALACION DE DE BRANCH MODELO FQ01B/A MCA: MIRAGE A UNA ALTURA MAXIMA DE 6M. INCLUYE: MANO DE OBRA, HERRAMIENTA Y EQUIPO.</t>
  </si>
  <si>
    <t>SIOP-238</t>
  </si>
  <si>
    <t>SIOP-234</t>
  </si>
  <si>
    <t>SUMINISTRO Y COLOCACIÓN DE TUBERIA DE PVC CÉDULA 80 DE 1" DE DIÁMETRO, INCLUYE: CONEXIONES, MANO DE OBRA EQUIPO, HERRAMIENTA.</t>
  </si>
  <si>
    <t>SIOP-219</t>
  </si>
  <si>
    <t>SUMINISTRO Y COLOCACIÓN DE TUBERIA DE PVC CÉDULA 80 DE 2" DE DIÁMETRO, INCLUYE: CONEXIONES, MANO DE OBRA EQUIPO, HERRAMIENTA.</t>
  </si>
  <si>
    <t>SUMINISTRO, COLOCACIÓN E INSTALACIÓN DE SOPORTERIA A BASE DE UNICANAL U-10 4X4, 2 TUERCAS HEXAGONAL DE 3/8", 2 RONDANAS PLANA Y DE PRESIÓN DE 3/8", 2 VARILLA ROSCADA DE 3/8" DE HASTA 1M DE LONGITUD, TORNILLO CON GOTA DE 1/4" X 3/4", Y 2 TAQUETES EXPANSORES DE 3/8". INCLUYE: FIJACIÓN, MATERIAL, MANO DE OBRA, EQUIPO Y HERRAMIENTA.</t>
  </si>
  <si>
    <t>INSTALACIÓN DE GABINETE HECHO EN LÁMINA CALIBRE 22 CON PINTURA ANTICORROSIVA PUERTA Y CHAPA PARA EXITINTOR DE DIMENSIONES 0.80 X 0.40 X 0.23 M, INCLUYE: MATERIALES, INSTALACIÓN, MANO DE OBRA Y HERRAMIENTAS.</t>
  </si>
  <si>
    <t>SUMINISTRO E INSTALACIÓN DE EXTINTOR DE TIPO ABC DE AGENTES LIMPIOS DE 11 LBS, MARCA HALOTRON MOD. S-26209 O SIMILAR, INCLUYE: MATERIAL, MANO DE OBRA, FIJACIONES, EQUIPO, HERRAMIENTA, Y TODO LO NECESARIO PARA SU CORRECTA INSTALACIÓN.</t>
  </si>
  <si>
    <t>SUMINISTRO E INSTALACIÓN DE EXTINTOR DE TIPO ABC POLVO QUÍMICO SECO DE 6.0 KG, MARCA LESSPIRO PLUS O SIMILAR, INCLUYE: MATERIAL, MANO DE OBRA, FIJACIONES, EQUIPO, HERRAMIENTA, Y TODO LO NECESARIO PARA SU CORRECTA INSTALACIÓN.</t>
  </si>
  <si>
    <t>PASOS EN LOSA DE AZOTEA PARA DUCTERIAS DE AIRES ACONDICIONADOS DE 2" A 12", INCLUYE: MANO DE OBRA, HERRAMIENTA, EQUIPO, ACARREO DEL MATERIAL HASTA 60 MTS DE DISTANCIA EN CARRETILLA, PARA SU POSTERIOR RETIRO, RESANE CON MORTERO CEMENTO-ARENA DE RÍO EN PROPORCIÓN 1:4, PERFILADO, LIMPIEZA.</t>
  </si>
  <si>
    <t>SUMINISTRO E INSTALACIÓN DE PROTECTOR DE TERMOSTATO MODELO CG510A1019/N MARCA HONEYWELL, TAMAÑO PEQUEÑO DE 4.5" X 4.5" X 1.5", PARA LA PROTECCIÓN DEL TERMOSTATO CONTRA MANIPULACIÓN NO AUTORIZADA O DAÑOS, INCLUYE SUMINISTRO DEL EQUIPO, MANIOBRA DE INSTALACIÓN, HERRAMIENTA MENOR, ESCALERAS, HERRAMIENTA INALÁMBRICA Y TODOS LOS ELEMENTOS NECESARIOS PARA SU CORRECTA FIJACIÓN Y FUNCIONAMIENTO.</t>
  </si>
  <si>
    <t>SUMINISTRO, INSTALACIÓN Y PUESTA EN MARCHA DE EXTRACTOR MARCA SOLER &amp; PALAU, MODELO CET-2600, 3/4 HP, 110-127 V, INCLUYE: ACARREOS, MONTAJES, MANIOBRAS, HERRAMIENTA, MATERIAL, ACARREOS, EQUIPO Y MANO DE OBRA.</t>
  </si>
  <si>
    <t>SUMINISTRO E INSTALACIÓN DE VENTILADOR CENTRIFUGO MARCA SOLER &amp; PALAU O SIMILAR MODELO: CMI-355 3/4 HP VOLTAJE: 230-460/3/60, INCLUYE: MANO DE OBRA, ACARREOS, HERRAMIENTA, DESPERDICIOS, LIMPIEZA Y TODO LO NECESARIO PARA SU CORRECTA INSTALACION.</t>
  </si>
  <si>
    <t>SUMINISTRO E INSTALACION DE TERMOSTATOS MODELO T6861V1WB MARCA HONNEYWELL PARA EL CONTROL DE LOS EQUIPOS DE AIRE ACONDICIONADO EN EL PLAFON. INCLUYE SUMINISTRO DE EQUIPO MANIOBRA DE INSTALACION HERRAMIENTA MENOR, ESCALERAS HERRAMIENTA INALAMBRICA Y TODO LO NECESARIO PARA SU CORRECTA FUNCIONABILIDAD Y SERVICIO.</t>
  </si>
  <si>
    <t>SUMINISTRO E INSTALACIÓN DE CAJA DE FILTROS PARA RENOVACIÓN DE AIRE EN ÁREA CRÍTICA, FABRICADA EN LÁMINA GALVANIZADA CAL. 22 CON ESTRUCTURA REFUERZADA TIPO ÁNGULO Y PTR, DISEÑADA PARA ALOJAR FILTROS PLISADOS Y TIPO BOLSA DE 24" X 24", CON FILTRACIÓN FINAL HEPA MERV 17 (99.97%). INCLUYE PUERTA ABATIBLE CON CIERRE HERMÉTICO, RIELES INTERIORES PARA CAMBIO RÁPIDO DE FILTROS, JUNTA DE NEOPRENO, SUMINISTRO DE FILTROS MERV 8-13 (BOLSA) Y HEPA (PLISADO), HERRAJES ANTICORROSIVOS, INSTALACIÓN COMPLETA EN LÍNEA DE INYECCIÓN, CONSIDERANDO SELLADO, SUJECIÓN, MANIOBRA, PRUEBAS FUNCIONALES Y ARRANQUE.</t>
  </si>
  <si>
    <t>SUMINISTRO E INSTALACIÓN DE CAJA DE FILTROS PARA SISTEMA DE EXTRACCIÓN/RETORNO, CONSTRUIDA EN LÁMINA GALVANIZADA CAL. 22, ESTRUCTURA REFUERZADA TIPO ÁNGULO Y SOPORTERÍA DE PTR, DISEÑADA PARA ALOJAR FILTROS PLISADOS Y TIPO BOLSA DE 24" X 24", CON FILTRACIÓN FINAL HEPA MERV 17 (99.97%). INCLUYE PUERTA DE ACCESO HERMÉTICA, RIELES INTERIORES, SELLOS DE NEOPRENO, SUMINISTRO DE FILTROS MERV 8-13 (BOLSA) Y HEPA (PLISADO), HERRAJES ANTICORROSIVOS, MANIOBRA DE ELEVACIÓN, INSTALACIÓN COMPLETA, PRUEBAS FUNCIONALES Y ARRANQUE.</t>
  </si>
  <si>
    <t xml:space="preserve">SUMINISTRO DE UNIDAD MANEJADORA DE AIRE TIPO HIGIÉNICO MARCA KLIMA HVAC SOLUTIONS, MODELO KMA1010TB40AHS0100101, CON CAPACIDAD DE 800 CFM Y FILTRACIÓN EN TRES ETAPAS (G4/MERV 8, F7/MERV 13 Y H14/HEPA 99.99%). EL EQUIPO CUENTA CON SERPENTÍN DE AGUA HELADA CON CAPACIDAD TOTAL DE 39.46 MBH, VENTILADOR EC MARCA ZIEHL-ABEGG DE 4.14 HP, GABINETE SANITARIO CON AISLAMIENTO DE LANA MINERAL DE 40 MM, BASE PEDESTAL, ACCESORIOS INTEGRADOS (MAGNEHELIC, VIDRIO DE INSPECCIÓN, INTERRUPTOR GENERAL Y TRAMPA DE CONDENSADOS), Y ES ENTREGADO DIRECTAMENTE EN SITIO CON FLETE INCLUIDO AL ÁREA DE TRABAJO. NO INCLUYE INSTALACIÓN NI PUESTA EN MARCHA. </t>
  </si>
  <si>
    <t xml:space="preserve">SUMINISTRO E INSTALACIÓN DE BASES METÁLICAS PARA CONDENSADORAS Y EQUIPOS DE 1 A 2 TONELADAS, INCLUYE: MANO DE OBRA, ACARREOS AL SITIO DE SU INSTALACIÓN. </t>
  </si>
  <si>
    <t>SUMINISTRO E INSTALACIÓN DE BASES METÁLICAS PARA CONDENSADORAS Y EQUIPOS DE 3 A 6 TONELADAS, INCLUYE: MANO DE OBRA, ACARREOS AL SITIO DE SU INSTALACIÓN.</t>
  </si>
  <si>
    <t>SUMINISTRO E INSTALACIÓN DE TUBERÍA DE COBRE TIPO L DE 1/4”, PARA SISTEMAS DE REFRIGERACIÓN, INCLUYE CORTE, TRAZO, CURVADO, LIMPIEZA CON NITRÓGENO, UNIONES MEDIANTE SOLDADURA CON FLUX Y VARILLA DE PLATA, FIJACIÓN CON SOPORTERÍA ADECUADA CADA 1.50 M, ETIQUETADO.</t>
  </si>
  <si>
    <t>SUMINISTRO E INSTALACIÓN DE TUBERÍA DE COBRE TIPO L DE 1/2”, PARA SISTEMAS DE REFRIGERACIÓN, INCLUYE CORTE, TRAZO, CURVADO, LIMPIEZA CON NITRÓGENO, UNIONES MEDIANTE SOLDADURA CON FLUX Y VARILLA DE PLATA, FIJACIÓN CON SOPORTERÍA ADECUADA CADA 1.50 M, ETIQUETADO.</t>
  </si>
  <si>
    <t>SUMINISTRO E INSTALACIÓN DE AISLAMIENTO TÉRMICO TIPO ARMAFLEX DE 1” DE ESPESOR PARA TUBERÍA DE COBRE DE 1/4”, AUTOEXTINGUIBLE, CÉLULA CERRADA, LIBRE DE CFC. INCLUYE CORTE, ENMANGUE Y SELLADO CON ADHESIVO ESPECIAL PARA EVITAR CONDENSACIÓN, ACABADO LIMPIO Y CONTINUO.</t>
  </si>
  <si>
    <t>SUMINISTRO E INSTALACIÓN DE AISLAMIENTO TÉRMICO TIPO ARMAFLEX DE 1” DE ESPESOR PARA TUBERÍA DE COBRE DE 1/2”, AUTOEXTINGUIBLE, CÉLULA CERRADA, LIBRE DE CFC. INCLUYE CORTE, ENMANGUE Y SELLADO CON ADHESIVO ESPECIAL PARA EVITAR CONDENSACIÓN, ACABADO LIMPIO Y CONTINUO.</t>
  </si>
  <si>
    <t>SUMINISTRO E INSTALACIÓN DE SOPORTERÍA PARA TUBERÍA DE COBRE DE REFRIGERANTE EN EXTERIOR, A BASE DE PORTERÍAS DE PTR Y ESTRUCTURA METÁLICA EN AZOTEA, CON RESISTENCIA A INTEMPERIE, DISEÑADA PARA SOPORTAR LÍNEAS DE REFRIGERANTE DE DIFERENTES DIÁMETROS Y CONDICIONES AMBIENTALES. INCLUYE SUMINISTRO DE MATERIALES, TRAZO, ALMACENAJE, FLETES, LIMPIEZA DEL ÁREA, MANO DE OBRA Y TODO LO NECESARIO PARA SU CORRECTO FUNCIONAMIENTO Y SERVICIO.</t>
  </si>
  <si>
    <t>SUMINISTRO E INSTALACIÓN DE BASES PARA EXTRACTORES EN EXTERIOR, A BASE DE ESTRUCTURA METÁLICA DE PTR Y PERFIL REFORZADO, CON SOPORTE VIBROAISLADO PARA DISMINUCIÓN DE RUIDO Y TRANSMISIÓN DE VIBRACIONES. INCLUYE SUMINISTRO DE MATERIALES, TRAZO, ALMACENAJE, FLETES, LIMPIEZA DEL ÁREA, MANO DE OBRA Y TODO LO NECESARIO PARA SU CORRECTO FUNCIONAMIENTO Y SERVICIO.</t>
  </si>
  <si>
    <t>SUMINISTRO E INSTALACIÓN DE SOPORTERÍA PARA EQUIPOS TIPO FAN &amp; COIL EN INTERIOR, A BASE DE UNICANAL, ÁNGULO Y VARILLA ROSCADA, FIJADA A LOSA O MURO SEGÚN REQUERIMIENTOS DE INSTALACIÓN. INCLUYE SUMINISTRO DE MATERIALES, TRAZO, ALMACENAJE, FLETES, LIMPIEZA DEL ÁREA, MANO DE OBRA Y TODO LO NECESARIO PARA SU CORRECTO FUNCIONAMIENTO Y SERVICIO.</t>
  </si>
  <si>
    <t xml:space="preserve">SUMINISTRO E INSTALACIÓN DE BASES PARA CAJAS DE FILTROS EN EXTERIOR, A BASE DE ESTRUCTURA METÁLICA CON PTR Y PLACA DE FIJACIÓN, ANCLADA A LOSA O ESTRUCTURA EXISTENTE, DISEÑADA PARA RESISTIR CARGA Y VIBRACIONES. INCLUYE SUMINISTRO DE MATERIALES, TRAZO, ALMACENAJE, FLETES, LIMPIEZA DEL ÁREA, MANO DE OBRA Y TODO LO NECESARIO PARA SU CORRECTO FUNCIONAMIENTO Y SERVICIO. </t>
  </si>
  <si>
    <t>SUMINISTRO E INSTALACIÓN DE REJILLA DE EXTRACCIÓN DE AIRE MODELO HR, MARCA HR, FABRICADA EN ALUMINIO CON ALETAS HORIZONTALES AJUSTABLES, ACABADO EN PINTURA ELECTROSTÁTICA BLANCA, MEDIDA 12" X 8". INCLUYE CUELLO DE CONEXIÓN, ACCESORIOS DE MONTAJE, SELLADO, LIMPIEZA DEL ÁREA Y MANO DE OBRA ESPECIALIZADA.</t>
  </si>
  <si>
    <t xml:space="preserve">SUMINISTRO E INSTALACIÓN DE REJILLA DE RETORNO DE AIRE DE 16" X 16" CON ACCIONAMIENTO OCULTO CON LLAVE ALLEN O SIMILAR PARA EVITAR DESAJUSTES AL BALANCEO MONTADO A PLAFON LISO. INCLUYE: NIVELACIÓN, MONTAJE, ACARREOS, ELEVACIONES, LIMPIEZA DEL ÁREA DE TRABAJO, MATERIALES, MANO DE OBRA ESPECIALIZADA, EQUIPO Y HERRAMIENTA. </t>
  </si>
  <si>
    <t>SUMINISTRO E INSTALACIÓN DE REJILLA DE RETORNO DE AIRE MODELO HR, MARCA HR, FABRICADA EN ALUMINIO CON ALETAS FIJAS A 45°, ACABADO EN PINTURA ELECTROSTÁTICA BLANCA, MEDIDA 14" X 16". INCLUYE CUELLO CUADRADO, ACCESORIOS DE MONTAJE, SELLADO, LIMPIEZA DEL ÁREA Y MANO DE OBRA ESPECIALIZADA.</t>
  </si>
  <si>
    <t>SUMINISTRO E INSTALACION DE DIFUSOR TIPO REDONDO MARCA INNES O SIMILAR PARA MANEJO DE AIRE DE INYECCION DE LA SIGUIENTE MEDIA DE CUELLO X 12 PULGADAS INCLUYE:MANIOBRA DE INSTALACION HERRAMIENTA MENOR, ESCALERAS HERRAMIENTA INALAMBRICA Y TODO LO NECESARIO PARA SU CORRECTA FUNCIONABILIDAD Y SERVICIO.</t>
  </si>
  <si>
    <t xml:space="preserve">SUMINISTRO E INSTALACIÓN DE DIFUSOR MODULAR DE AIRE DE 16" X 16", CON ACCIONAMIENTO OCULTO CON LLAVE ALLEN O SIMILAR PARA EVITAR DESAJUSTES AL BALANCEO MONTADO A PLAFON LISO. INCLUYE: NIVELACIÓN, MONTAJE, ACARREOS, ELEVACIONES, LIMPIEZA DEL ÁREA DE TRABAJO, MATERIALES, MANO DE OBRA ESPECIALIZADA, EQUIPO Y HERRAMIENTA. </t>
  </si>
  <si>
    <t xml:space="preserve">SUMINISTRO E INSTALACIÓN DE DUCTO FLEXIBLE DE 4" DE DIÁMETRO, MARCA OWENS CORNING O SIMILAR, CONFORMADO POR UN NÚCLEO DE ALAMBRE HELICOIDAL DE ACERO, AISLAMIENTO DE FIBRA DE VIDRIO Y REVESTIMIENTO EXTERIOR DE PELÍCULA DE POLIÉSTER METALIZADO. INCLUYE: SUMINISTRO DEL DUCTO, ACCESORIOS DE MONTAJE, MANO DE OBRA ESPECIALIZADA, PRUEBAS DE FUNCIONAMIENTO, LIMPIEZA DEL ÁREA DE TRABAJO Y TODO LO NECESARIO PARA SU CORRECTA OPERACIÓN Y SERVICIO. </t>
  </si>
  <si>
    <t xml:space="preserve">SUMINISTRO E INSTALACIÓN DE AISLAMIENTO TÉRMICO PARA DUCTERÍA EXTERIOR, CONSISTENTE EN MANTA DE FIBRA DE VIDRIO DE 1" DE ESPESOR, REVESTIDA CON UNA CAPA DE POLIÉSTER Y TERMINADA CON PINTURA AULADA PARA PROTECCIÓN CONTRA INTEMPERIE. INCLUYE: FABRICACIÓN, CORTE, MANEJO DE DESPERDICIOS, TROQUELADO, ROLADO, DOBLECES, SUMINISTRO, TRAZO, COLOCACIÓN, INSTALACIÓN, MATERIALES, HERRAMIENTAS, EQUIPOS, ACCESORIOS, MISCELÁNEOS, SELLADO, FLETES, CARGA, DESCARGA, ALMACENAJE, ACARREOS, ELEVACIÓN A CUALQUIER ALTURA, ANDAMIOS, MANIOBRAS, MANO DE OBRA, LIMPIEZA DEL ÁREA DE TRABAJO Y TODO LO NECESARIO PARA LA CORRECTA EJECUCIÓN DE LOS TRABAJOS. </t>
  </si>
  <si>
    <t xml:space="preserve">SUMINISTRO E INSTALACIÓN DE AISLAMIENTO TÉRMICO TIPO RF-3100 DE 1" DE ESPESOR, A BASE DE FIBRA DE VIDRIO, PAPEL KRAFT Y FOIL DE ALUMINIO, PARA USO EN INTERIOR. INCLUYE: FABRICACIÓN, CORTE, MANEJO DE DESPERDICIOS, TROQUELADO, ROLADO, DOBLECES, SUMINISTRO, TRAZO, COLOCACIÓN, INSTALACIÓN, MATERIALES, HERRAMIENTA, EQUIPOS, ACCESORIOS, MISCELÁNEOS, SELLADO, FLETES, CARGA, DESCARGA, ALMACENAJE, ACARREOS, ELEVACIÓN A CUALQUIER ALTURA, ANDAMIOS, MANIOBRAS, MANO DE OBRA, LIMPIEZA DEL ÁREA DE TRABAJO Y TODO LO NECESARIO PARA LA CORRECTA EJECUCIÓN DE LOS TRABAJOS. </t>
  </si>
  <si>
    <t>SUMINISTRO E INSTALACIÓN DE CONECTOR JACK ESTILO 110 (DE IMPACTO), TIPO KEYSTONE, CATEGORÍA 6, DE 8 POSICIONES Y 8 CABLES, COLOR AZUL, INCLUYE: MATERIALES, MANO DE OBRA, HERRAMIENTA Y TODO LO NECESARIO PARA LA CORRECTA INSTALACIÓN.</t>
  </si>
  <si>
    <t>SUMINISTRO E INSTALACIÓN DE CAMARA TIPO DOMO IP 6 MEGAPIXEL / SERIE PRO / LENTE MOT. 2.8 A 12 MM / 30 MTS IR EXIR / EXTERIOR IP 67/IK10/WDR120DB/AUDIO Y ALARMAS/POE/VIDEO ANALITICOS INTEGRADOS, MARCA HIKVISION O SIMILAR, MODELO DS-2CD2763G2-IZS, INCLUYE: MANO DE OBRA, MATERIAL, CONEXIONES, ACARREOS Y TODO LO NECESARIO PARA SU CORRECTA EJECUCIÓN.</t>
  </si>
  <si>
    <t>SUMINISTRO E INSTALACIÓN DE CAJA DE CONEXIONES PARA CAMARA DOMO MARCA HIKVISION O SIMILAR, MODELO DS-1280ZJ-DM55, INCLUYE: MANO DE OBRA, EQUIPO, ACCESORIOS DE FIJACIÓN, CONEXIONES Y TODO LO NECESARIO PARA SU CORRECTA EJECUCIÓN.</t>
  </si>
  <si>
    <t>SUMINISTRO Y COLOCACION DE BOCINA PARA PLAFÓN MARCA JBL O SIMILAR, MODELO PROFESSIONAL ALTAVOZ PLAFÓN 8124 8100 SERIES IN-CEILING LOU DE 4", ANCHO DE FRECUENCIA DE 60 HZ – 18 KHZ, SENSIBILIDAD 93 DB (1 KHZ – 8 KHZ), 1 W, 1 M, CAPACIDAD DE POTENCIA DE LA BOCINA DE 20 W, MEDIDAS DE 206 MM X 89 MM, DIAMETRO DE CORTE DE 175 MM. INCLUYE: MATERIALES MENORES, MANO DE OBRA, EQUIPO, HERRAMIENTA.</t>
  </si>
  <si>
    <t>SUMINISTRO Y COLOCACION DE CABLE DE AUDIO BINARY O SIMILAR DE 4X16 AWG, INCLUYE: MANO DE OBRA, EQUIPO, HERRAMIENTA, CORTES, DESPERDICIOS, Y LO NECESARIO PARA SU CORRECTA INSTALACIÓN.</t>
  </si>
  <si>
    <t>RETIRO DE ENJARRES EN MUROS Y BÓVEDAS POR MEDIOS MANUALES CON UN ESPESOR DE HASTA 4CM, EL CONCEPTO INCLUYE: ACARREO DEL MATERIAL PRODUCTO DE LA DEMOLICIÓN HASTA 20M DE DISTANCIA PRIMER ESTACIÓN, ESCALERAS, ANDAMIOS, HERRAMIENTAS, Y MANO DE OBRA.</t>
  </si>
  <si>
    <t>DESMANTELAMIENTO Y RETIRO DE ELEMENTOS DE PANEL DE YESO CON SOPORTERÍA Y ELEMENTOS DE FIJACIÓN, EN MUROS Y PLAFÓN; POR MEDIOS MANUALES SIN RECUPERACIÓN, INCLUYE: DELIMITACIÓN DEL ÁREA DE TRABAJO, ACARREOS AL PUNTO DE ACOPIO, RETIRO FUERA DE LA OBRA, MANO DE OBRA, EQUIPO, CORTES, HERRAMIENTA, LIMPIEZA Y LO NECESARIO PARA SU CORRECTA EJECUCIÓN.</t>
  </si>
  <si>
    <t>DEMOLICIÓN DE PISO DE LOSETA CERÁMICA Y ZOCLO EXISTENTE CON PEGAPISO POR MEDIOS MECÁNICOS, INCLUYE: MANO DE OBRA ,EQUIPO, ACARREOS AL PUNTO DE ACOPIO, MANO DE OBRA, HERRAMIENTA, LIMPIEZA Y LO NECESARIO PARA SU CORRECTA EJECUCIÓN.</t>
  </si>
  <si>
    <t>SIOP-009</t>
  </si>
  <si>
    <t>DESMANTELAMIENTO Y RETIRO DE CANCELERIA DE ALUMINIO CON CRISTAL POR MEDIOS MANUALES, SIN RECUPERACIÓN; INCLUYE: MANO DE OBRA ,EQUIPO, CORTES, ACARREOS AL PUNTO DE ACOPIO, RETIRO FUERA DE LA OBRA, MANO DE OBRA, HERRAMIENTA, LIMPIEZA Y LO NECESARIO PARA SU CORRECTA EJECUCIÓN.</t>
  </si>
  <si>
    <t>DESMANTELAMIENTO Y RETIRO DE LUMINARIAS POR MEDIOS MANUALES, CON RECUPERACIÓN; INCLUYE: MANO DE OBRA ,EQUIPO, ACARREOS AL PUNTO DE ACOPIO, MANO DE OBRA, HERRAMIENTA, LIMPIEZA Y LO NECESARIO PARA SU CORRECTA EJECUCIÓN.</t>
  </si>
  <si>
    <t>DESMANTELAMIENTO Y RETIRO DE RED ELÉCTRICA EXISTENTE, POR ETAPAS DE ACUERDO A CAMBIO DE CABLEADO POR ÁREAS, POR MEDIOS MANUALES, SIN RECUPERACIÓN; INCLUYE: RETIRO DE CABLES Y TUBERIA EXISTENTES, MANO DE OBRA, EQUIPO, ACARREOS AL PUNTO DE ACOPIO, RETIRO FUERA DE LA OBRA, MANO DE OBRA, HERRAMIENTA, LIMPIEZA Y LO NECESARIO PARA SU CORRECTA EJECUCIÓN.</t>
  </si>
  <si>
    <t>SIOP-014</t>
  </si>
  <si>
    <t>DESINSTALACIÓN DE ACCESORIOS DE BAÑO YA SEA PORTA ROLLO, TOALLERO, DISPENSADOR DE JABÓN, BARRAS, ETC. CON RECUPERACIÓN, INCLUYE: DESCONEXIÓN, HERRAMIENTAS, MANO, DE OBRA, LIMPIEZA Y RESGUARDO DEL MUEBLE EN EL SITIO INDICADO POR SUPERVISIÓN.</t>
  </si>
  <si>
    <t>DESMANTELAMIENTO Y RETIRO DE DUCTERÍA DE AIRES ACONDICIONADOS POR MEDIOS MANUALES, CONSIDERANDO ACCESORIOS, REJILLAS, SOPORTES, SIN RECUPERACIÓN; INCLUYE: MANO DE OBRA ,EQUIPO, CORTES, ACARREOS AL PUNTO DE ACOPIO, RETIRO FUERA DE LA OBRA, MANO DE OBRA, HERRAMIENTA, LIMPIEZA Y LO NECESARIO PARA SU CORRECTA EJECUCIÓN.</t>
  </si>
  <si>
    <t>SIOP-020</t>
  </si>
  <si>
    <t>SIOP-021</t>
  </si>
  <si>
    <t>SIOP-022</t>
  </si>
  <si>
    <t>SIOP-023</t>
  </si>
  <si>
    <t>SIOP-024</t>
  </si>
  <si>
    <t>SIOP-030</t>
  </si>
  <si>
    <t>SIOP-048</t>
  </si>
  <si>
    <t>SIOP-060</t>
  </si>
  <si>
    <t>SIOP-061</t>
  </si>
  <si>
    <t>SIOP-064</t>
  </si>
  <si>
    <t>SIOP-069</t>
  </si>
  <si>
    <t>SIOP-071</t>
  </si>
  <si>
    <t>SIOP-072</t>
  </si>
  <si>
    <t>SIOP-079</t>
  </si>
  <si>
    <t>SIOP-080</t>
  </si>
  <si>
    <t>SIOP-082</t>
  </si>
  <si>
    <t>SIOP-085</t>
  </si>
  <si>
    <t>SIOP-086</t>
  </si>
  <si>
    <t>SIOP-087</t>
  </si>
  <si>
    <t>SIOP-089</t>
  </si>
  <si>
    <t>SIOP-090</t>
  </si>
  <si>
    <t>SIOP-104</t>
  </si>
  <si>
    <t>SIOP-105</t>
  </si>
  <si>
    <t>SIOP-106</t>
  </si>
  <si>
    <t>SIOP-107</t>
  </si>
  <si>
    <t>SIOP-109</t>
  </si>
  <si>
    <t>SIOP-120</t>
  </si>
  <si>
    <t>SIOP-121</t>
  </si>
  <si>
    <t>SIOP-122</t>
  </si>
  <si>
    <t>SIOP-123</t>
  </si>
  <si>
    <t>SIOP-125</t>
  </si>
  <si>
    <t>SIOP-126</t>
  </si>
  <si>
    <t>SIOP-127</t>
  </si>
  <si>
    <t>SIOP-128</t>
  </si>
  <si>
    <t>SIOP-129</t>
  </si>
  <si>
    <t>SIOP-131</t>
  </si>
  <si>
    <t>SIOP-133</t>
  </si>
  <si>
    <t>SIOP-134</t>
  </si>
  <si>
    <t>SIOP-135</t>
  </si>
  <si>
    <t>SIOP-136</t>
  </si>
  <si>
    <t>SIOP-142</t>
  </si>
  <si>
    <t>SIOP-146</t>
  </si>
  <si>
    <t>SIOP-151</t>
  </si>
  <si>
    <t>SIOP-188</t>
  </si>
  <si>
    <t>SIOP-189</t>
  </si>
  <si>
    <t>SIOP-191</t>
  </si>
  <si>
    <t>SIOP-198</t>
  </si>
  <si>
    <t>SIOP-199</t>
  </si>
  <si>
    <t>SIOP-200</t>
  </si>
  <si>
    <t>SIOP-201</t>
  </si>
  <si>
    <t>SIOP-202</t>
  </si>
  <si>
    <t>SIOP-205</t>
  </si>
  <si>
    <t>SIOP-206</t>
  </si>
  <si>
    <t>SIOP-208</t>
  </si>
  <si>
    <t>SIOP-209</t>
  </si>
  <si>
    <t>SIOP-210</t>
  </si>
  <si>
    <t>SIOP-212</t>
  </si>
  <si>
    <t>SIOP-213</t>
  </si>
  <si>
    <t>SIOP-214</t>
  </si>
  <si>
    <t>SIOP-221</t>
  </si>
  <si>
    <t>SIOP-229</t>
  </si>
  <si>
    <t>SIOP-230</t>
  </si>
  <si>
    <t>SIOP-232</t>
  </si>
  <si>
    <t>SIOP-235</t>
  </si>
  <si>
    <t>SIOP-242</t>
  </si>
  <si>
    <t>SIOP-243</t>
  </si>
  <si>
    <t>SIOP-245</t>
  </si>
  <si>
    <t>SIOP-247</t>
  </si>
  <si>
    <t>SIOP-248</t>
  </si>
  <si>
    <t>SIOP-249</t>
  </si>
  <si>
    <t>SIOP-251</t>
  </si>
  <si>
    <t>SIOP-256</t>
  </si>
  <si>
    <t>SIOP-259</t>
  </si>
  <si>
    <t>SIOP-284</t>
  </si>
  <si>
    <t>SUMINISTRO, INSTALACIÓN Y PUESTA EN MARCHA DE TABLERO DE AISLAMIENTO  5 KVA 220/120V PARA EMPOTRAR MODELO MIP-05HASB-0NN0, MONTAJE VERTICAL MARCA BENDER  (DE ACUERDO CON CERTIFICACIÓN NFPA 99, NFPA 70, UL 1446,  UL 1047, UL 1022, UL 50 Y NOM-001-SEDE) , EL CUAL ESTÁ FORMADO POR: 1 INTERRUPTOR TERMOMAGNÉTICO DE 2X30AMPS SQ PARA PROTECCIÓN DEL PRIMARIO DEL TRANSFORMADOR. 1 TRANSFORMADOR DE 5 KVA, RELACIÓN DE TRANSFORMACIÓN 220/120 VOLTS. 16 INTERRUPTORES TERMOMAGNÉTICOS DERIVADOS TIPO SQUARE-D A PRESIÓN DE 2 POLOS, 20 AMPERES, CON MODULOS LOCALIZADORES DE FALLA DE CIRCUITOS DERIVADOS CAT. EDSM151 MARCA BENDER Y COMUNICADOR CAT. CPM907, MONITOR DE  AISLAMIENTO DE LÍNEA CAT. LIM2010 MARCA BENDER (CON IDENTIFICADOR DE FALLO DE LÍNEA, CORRIENTE DE FUGA Y FALLO A TIERRA CON ALMACENAMIENTO DE 300 EVENTOS Y 300 ALARMAS), 1 GABINETE DE LÁMINA GALVANIZADA. 66" X 24" X 6" PULGADAS. 1 TAPA FRONTAL DE ACERO INOXIDABLE, MATERIALES, MANO DE OBRA ESPECIALIZADA, EQUIPO, HERRAMIENTA, TRABAJOS PARA EMPOTRAR EN MURO, FIJACIÓN, PUESTA EN MARCHA, PRUEBAS AL SISTEMA ELÉCTRICO AISLADO.</t>
  </si>
  <si>
    <t>SUMINISTRO Y COLOCACIÓN DE CRISTAL TEMPLADO CLARO DE 9 MM. DE ESPESOR, CORTADO Y TEMPLADO DE ACUERDO A MODULACIÓN INDICADA EN PLANOS DE VENTANERIAS, INCLUYE: EMPAQUES, SELLADO PERIMETRAL CON SILICÓN, ELEMENTOS DE FIJACIÓN, NIVELADO, AJUSTES, HERRAMIENTAS, MANO DE OBRA ESPECIALIZADA Y ACARREO DEL MATERIAL AL SITIO DE SU COLOCACIÓN.</t>
  </si>
  <si>
    <t>SIOP-295</t>
  </si>
  <si>
    <t>SUMINISTRO E INSTALACIÓN DE CUADRO DE VALVULAS DE GASES Y VALVULAS DE 19-19-25 M.M., INCLUYE: VALVULAS DE SECCIONAMIENTO MARCA WORCESTER MOD - 4211, EN DIFERENTES DIAMETROS Y MANOMETROS DE 0-11 KGS/CM2 PARA CADA GAS, INCLUYE; CARGO DIRECTO POR EL COSTO DE MANO DE OBRA Y MATERIALES REQUERIDOS, FLETE A OBRA, ACARREO, ELABORACIÓN, FIJACIÓN, LIMPIEZA Y RETIRO DE SOBRANTES FUERA DE OBRA, EQUIPO DE SEGURIDAD E INSTALACIÓN ESPECIFICA, DEPRECIACIÓN Y DEMÁS CARGOS DERIVADOS DEL USO DE EQUIPO Y HERRAMIENTA EN CUALQUIER NIVEL.</t>
  </si>
  <si>
    <t>SIOP-296</t>
  </si>
  <si>
    <t>SUMINISTRO E INSTACIÓN DE CABLE DE COBRE XHHW-2 CAL. 10, AISLAMIENTO COLOR NARANJA O CAFÉ, MARCA CONDELMEX O SIMILAR, INCLUYE: CINCHOS Y SEÑALIZACIÓN DE CIRCUITO EN TABLERO, DESPERDICIOS, MATERIALES MENORES, HERRAMIENTA, CONEXIONES, MANO DE OBRA ESPECIALIZADA, LIMPIEZA DEL ÁREA DE TRABAJO, PRUEBAS Y ACARREO AL SITIO DE SU COLOCACIÓN.</t>
  </si>
  <si>
    <t>SUMINISTRO Y COLOCACIÓN DE CONTACTO DÚPLEX 2P+T COLOR BLANCO LEVITON GRADO COMERCIAL MOD. CR20-W, 20A-125V, Y PLACA DE NYLON DUPLEX MARCA LEVITON MOD. 80703-W. INCLUYE: MATERIALES, MANO DE OBRA, ACARREOS, ACCESORIOS DE FIJACIÓN, CONEXIÓN, PRUEBAS, HERRAMIENTA, Y TODO LO NECESARIO PARA SU CORRECTA INSTALACIÓN.</t>
  </si>
  <si>
    <t>SUMINISTRO Y COLOCACIÓN DE CONTACTO REGULADO DÚPLEX CON TIERRA AISLADA COLOR NARANJA MARCA LEVITON PLUS+PRO MOD. 5362-IGS, 20A-125V, Y PLACA DE NYLON DUPLEX MARCA LEVITON MOD. 80703-IG. INCLUYE: MATERIALES, MANO DE OBRA, ACARREOS, ACCESORIOS DE FIJACIÓN, CONEXIÓN, PRUEBAS, HERRAMIENTA, Y TODO LO NECESARIO PARA SU CORRECTA INSTALACIÓN.</t>
  </si>
  <si>
    <t>SUMINISTRO Y COLOCACIÓN DE CONTACTO DÚPLEX GFCI FALLA A TIERRA COLOR BLANCO CON PLACA MARCA LEVITON MOD. GFNT2-W, 20A-125V, INCLUYE: MATERIALES, MANO DE OBRA, ACARREOS, ACCESORIOS DE FIJACIÓN, CONEXIÓN, PRUEBAS, HERRAMIENTA, Y TODO LO NECESARIO PARA SU CORRECTA INSTALACIÓN.</t>
  </si>
  <si>
    <t>REGISTRO SANITARIO DE 0.80 X 0.80 X 1.00 M, CON MURO DE LADRILLO DE LAMA DE 5.5 X 11.0 X 22.0 CM, ASENTADO CON MORTERO CEMENTO-ARENA 1:3, APLANADO CON MORTERO CEMENTO-ARENA DE RIO 1:3, INCLUYE: TRAZO, EXCAVACIONES, NIVELACION, RELLENO CON MATERIAL PRODUCTO DE EXCAVACION, RETIRO DE MATERIAL EXCEDENTE FUERA DE LA OBRA, TAPA DE CONCRETO F'C=200 KG/CM2, MARCO Y CONTRAMARCO DE ANGULO DE 1 1/2" X 1/8", MATERIALES, DESPERDICIOS, HERRAMIENTAS, MANO DE OBRA, LIMPIEZA, RETIRO DE MATERIAL PRODUCTO DE EXCAVACION FUERA DE LA OBRA Y ACARREO DE MATERIALES AL SITIO DE SU UTILIZACION.</t>
  </si>
  <si>
    <t>SUMINISTRO Y APLICACIÓN DE PINTURA BLANCA MATE ANTIBACTERIAL MARCA SHERWIN WILLIAMS COLOR BLANCO, SOBRE MUROS APLANADOS Y PLAFONES, A DOS MANOS, INCLUYE: PREPARACIÓN DE LA SUPERFICIE, APLICACIÓN DE SELLADOR, ACARREOS, MATERIALES, MANO DE OBRA, EQUIPO, HERRAMIENTA, LIMPIEZA DURANTE Y AL FINALIZAR LOS TRABAJOS.</t>
  </si>
  <si>
    <t>SUMINISTRO Y APLICACIÓN DE PINTURA VINIL-ACRÍLICA MARCA: VINIMEX MATE DE COMEX, COLOR BLANCO OSTIÓN, SOBRE MUROS APLANADOS Y PLAFONES, A DOS MANOS, INCLUYE: PREPARACIÓN DE LA SUPERFICIE, APLICACIÓN DE SELLADOR, MATERIALES, MANO DE OBRA, ANDAMIOS Y HERRAMIENTA.</t>
  </si>
  <si>
    <t>DESMANTELAMIENTO Y RETIRO DE PISO CONDUCTIVO O DISIPATIVO Y RECUBRIMIENTO DE VINIL EN MUROS POR MEDIOS MANUALES SIN RECUPERACIÓN, INCLUYE: ACARREO DEL MATERIAL PRODUCTO DEL DESMANTELAMIENTO AL PUNTO DE ACOPIO HASTA 20 M DE DISTANCIA A LA PRIMER ESTACIÓN, RETIRO FUERA DE LA OBRA, HERRAMIENTA, Y MANO DE OBRA.</t>
  </si>
  <si>
    <t>DESMONTAJE Y RETIRO DE PUERTAS DE CARPINTERIA POR MEDIOS MANUALES, SIN RECUPERACIÓN; INCLUYE: MANO DE OBRA, EQUIPO, ACARREOS AL PUNTO DE ACOPIO, RETIRO FUERA DE LA OBRA, MANO DE OBRA, HERRAMIENTA, LIMPIEZA Y LO NECESARIO PARA SU CORRECTA EJECUCIÓN.</t>
  </si>
  <si>
    <t>DESINSTALACIÓN Y RETIRO DE MUEBLES SANITARIOS, INODOROS, MIGITORIOS, LAVAMANOS, OVALINES, ETC. POR MEDIOS MANUALES, SIN RECUPERACIÓN; INCLUYE: MANO DE OBRA, DESCONEXIONES, ACARREOS AL PUNTO DE ACOPIO, RETIRO FUERA DE LA OBRA, MANO DE OBRA, HERRAMIENTA, LIMPIEZA Y LO NECESARIO PARA SU CORRECTA EJECUCIÓN.</t>
  </si>
  <si>
    <t>CASTILLO DE CONCRETO K-0 F'C=200 KG/CM2, T.M.A.=3/4", CON SECCIÓN DE 15 X 20 CM, PARA MURO, ARMADA CON 4 VARILLAS DEL # 3 EN CADA ESQUINA, Y ESTRIBOS DEL NO. 3 @ 15 CM, INCLUYE: ARMADO, COLADO, CURADO, VIBRADO, CIMBRA COMÚN, DESCIMBRA, DESPERDICIOS, TRASLAPES, ESCUADRAS, CRUCE DE VARILLAS CON ELEMENTOS TRANSVERSALES, ANDAMIOS, MANO DE OBRA, HERRAMIENTA Y ACARREO DE MATERIALES AL SITIO DE SU UTILIZACIÓN. A CUALQUIER ALTURA.</t>
  </si>
  <si>
    <t>DEMOLICION EN FORMA MANUAL DE MUROS CON ALTURA MAXIMA DE 4.00 M INCLUYE: ANDAMIOS, CORTES CON DISCO DE DIAMANTE PARA SECCIONAMIENTO DE ELEMENTOS, DEMOLICION MANUAL CONTROLADA, CARRETILLEO A CENTRO DE ACOPIO DESTINADO POR LA DEPENDENCIA PARA SU POSTERIOR RETIRO, MANO DE OBRA, EQUIPO Y HERRAMIENTA.</t>
  </si>
  <si>
    <t>LÁMPARA QUIRÚRGICA MARCA, DISPONIBILIDAD DE ENTREGA INMEDIATA MODELO FOCO LED 110 V 2.4 A ILUMINACIÓN DE 160,000 LX/120,000 LX, TEMPERATURA DE COLOR 3700-6700K (GRADUABLE) AJUSTE DE CAMPO DE 15 A 300 CM AJUSTE MANUAL, PROFUNDIDAD DE ILUMINACIÓN DE 120 CM, DIÁMETRO DE LA LÁMPARA DE 70/50 CM, 2 AÑOS DE GARANTÍA MANERAL AUTOCLAVABLE, CERTIFICACIÓN FDA Y CE. OPCIÓN DE INSTALACIÓN A TECHO BAJO.</t>
  </si>
  <si>
    <t>SUMINISTRO Y COLOCACIÓN DE CONTACTO DUPLEX POLARIZADO, CON CONEXION A TIERRA, 20A, 125VCA, 2P, 3H, GRADO HOSPITAL, CARGA EXTRA PESADA, MARCA LEVITON 8300-R, PLACA DE NYLON MARCA LEVITON 80703-R, COLOR ROJO; INCLUYE: MATERIALES, MANO DE OBRA, ACARREOS, ACCESORIOS DE FIJACIÓN, CONEXIÓN, PRUEBAS, HERRAMIENTA, Y TODO LO NECESARIO PARA SU CORRECTA INSTALACIÓN.</t>
  </si>
  <si>
    <t>PINTURA DE ESMALTE 100 DE LA MARCA COMEX O SIMILAR, EN ESTRUCTURA METÁLICA HASTA UNA ALTURA DE 6 MTS, APLICADA CON COMPRESORA, A DOS MANOS, INCLUYE: PREPARACIÓN DE LA SUPERFICIE, MATERIALES, MANO DE OBRA, EQUIPO, HERRAMIENTA, COLOCACIÓN DE ANDAMIOS Y ESCALERAS.</t>
  </si>
  <si>
    <t xml:space="preserve">SUMINISTRO Y APLICACIÓN DE PINTURA ROJO MERMELLON PARA TUBERIA DE 1" A 4". INCLUYE: MATERIALES, MANO DE OBRA, HERRAMIENTA Y EQUIPO. </t>
  </si>
  <si>
    <t>SUMINISTRO Y COLOCACIÓN DE ROTULO DE IDENTIFICACIÓN EN PUERTAS DE INGRESO A (EXTINTOR) CON MEDIDAS GENERALES DE 40 X 30 CM., FABRICADO A BASE DE PANEL DE ALUMINIO DE 4 MM. DE ESPESOR, FORRADO CON VINIL ADHERIBLE LUMINISENTE, CON IMAGEN, Y TEXTO IMPRESO, INCLUYE: TRAZO, DISEÑO, MATERIALES, ELEMENTOS DE FIJACION, LIMPIEZA, MANO DE OBRA, EQUIPO Y HERRAMIENTA.</t>
  </si>
  <si>
    <t>RETIRO DE LINEA DE GASES MEDICINALES SIN RECUPERACIÓN. INCLUYE: CORTE DE TUBERIA, RETIRO DE TUBERIA, RETIRO DE SUSPENCIÓN, ACARREOS AL PUNTO DE ACOPIO, RETIRO FUERA DE LA OBRA, MANO DE OBRA, EQUIPO Y HERRAMIENTA.</t>
  </si>
  <si>
    <t>DESCONEXIONES Y DESMONTAJE DE CONTACTOS Y APAGADORES ELÉCTRICOS. INCLUYE: ACARREOS, MANO DE OBRA Y HERRAMIENTA.</t>
  </si>
  <si>
    <t>SIOP-152</t>
  </si>
  <si>
    <t>SIOP-154</t>
  </si>
  <si>
    <t>SIOP-155</t>
  </si>
  <si>
    <t>SIOP-156</t>
  </si>
  <si>
    <t>SIOP-157</t>
  </si>
  <si>
    <t>SIOP-158</t>
  </si>
  <si>
    <t>SIOP-159</t>
  </si>
  <si>
    <t>SIOP-160</t>
  </si>
  <si>
    <t>SIOP-162</t>
  </si>
  <si>
    <t>SIOP-163</t>
  </si>
  <si>
    <t>SIOP-166</t>
  </si>
  <si>
    <t>SIOP-167</t>
  </si>
  <si>
    <t>SIOP-170</t>
  </si>
  <si>
    <t>SIOP-171</t>
  </si>
  <si>
    <t>SIOP-172</t>
  </si>
  <si>
    <t>SIOP-182</t>
  </si>
  <si>
    <t>SIOP-286</t>
  </si>
  <si>
    <t>SIOP-287</t>
  </si>
  <si>
    <t>SIOP-288</t>
  </si>
  <si>
    <t>SIOP-289</t>
  </si>
  <si>
    <t>SIOP-290</t>
  </si>
  <si>
    <t>SIOP-291</t>
  </si>
  <si>
    <t>SIOP-292</t>
  </si>
  <si>
    <t>SIOP-293</t>
  </si>
  <si>
    <t>SIOP-294</t>
  </si>
  <si>
    <t>SIOP-297</t>
  </si>
  <si>
    <t>SIOP-298</t>
  </si>
  <si>
    <t>SIOP-299</t>
  </si>
  <si>
    <t>SIOP-300</t>
  </si>
  <si>
    <t>SIOP-301</t>
  </si>
  <si>
    <t>FABRICACIÓN DE POZO DE VISITA COMÚN DE HASTA 1.50 M DE PROFUNDIDAD LIBRE. CON PLANTILLA DE PIEDRA BRAZA DE 40 CMS DE ESPESOR Y MURO A TEZON DE BLOCK 11 X 14 X 28 CMS ASENTADOS CON MORTERO CEMENTO-ARENA DE RIO 1:3, APLANADO INTERIOR PULIDO CON MORTERO CEMENTO ARENA ARENA DE RIO 1:3, INCLUYE: FORJADO DE MEDIAS CAÑAS Y BANCOS, ESCALONES DE ACERO, BROCAL, SUMINISTRO DE MATERIALES,  EXCAVACIONES, RELLENOS ACARREOS, HABILITADO, NIVELACIÓN, CORTES, DESPERDICIOS, MANO DE OBRA, HERRAMIENTA Y EQUIPO.</t>
  </si>
  <si>
    <t>RELLENO EN CEPAS O MESETAS CON MATERIAL DE BANCO COMPACTADO AL 90% PROCTOR CON COMPACTADOR DE IMPACTO, EN CAPAS NO MAYORES DE 20 CM., MEDIDO COMPACTO, INCLUYE: INCORPORACIÓN DE AGUA NECESARIA, MANO DE OBRA, EQUIPO Y HERRAMIENTA</t>
  </si>
  <si>
    <t>RELLENO EN CEPAS O MESETAS CON MATERIAL DE BANCO COMPACTADO AL 90% PROCTOR POR MEDIOS MECÁNICOS, EN CAPAS NO MAYORES DE 20 CM., MEDIDO COMPACTO, INCLUYE: INCORPORACIÓN DE AGUA NECESARIA, MANO DE OBRA, EQUIPO Y HERRAMIENTA</t>
  </si>
  <si>
    <t>SUMINISTRO E INSTALACIÓN DE EVAPORADORA FAN AND COIL MARCA MIRAGE MODELO DE EVAPORADORA RVI EDH241L DE 24,000 BTU/H (2 TR) DE CAPACIDAD DE CALEFACCIÓN Y ENFRIAMIENTO; DE 230 V/1 PH/60 HZ, DIÁMETRO TUBERÍA LIQUIDO 3/8", DIÁMETRO TUBERÍA GAS 5/8", INCLUYE: TERMOSTATO, ACCESORIOS, MANO DE OBRA, ELEVACIÓN, FIJACION, CONEXIONES, CONSUMIBLES, HERRAMIENTA, ACARREOS, PRUEBAS, LIMPIEZA, HERRAMIENTA MENOR Y TODO LO NECESARIO PARA SU CORRECTA INSTALACIÓN.</t>
  </si>
  <si>
    <t>SUMINISTRO E INSTALACIÓN DE EVAPORADORA FAN AND COIL MARCA MIRAGE MODELO DE EVAPORADORA RVI EDH121L DE 12,000 BTU/H (1 TR) DE CAPACIDAD DE CALEFACCIÓN Y ENFRIAMIENTO; DE 230 V/1 PH/60 HZ, DIÁMETRO TUBERÍA LIQUIDO 1/4", DIÁMETRO TUBERÍA GAS 1/2", INCLUYE: TERMOSTATO, ACCESORIOS, MANO DE OBRA, ELEVACIÓN, FIJACION, CONEXIONES, CONSUMIBLES, HERRAMIENTA, ACARREOS, PRUEBAS, LIMPIEZA, HERRAMIENTA MENOR Y TODO LO NECESARIO PARA SU CORRECTA INSTALACIÓN.</t>
  </si>
  <si>
    <t>SUMINISTRO E INSTALACIÓN DE CONDENSADORA TIPO RVI MIRAGE MODELO CTH051S DE 5 TR (57,000 BTU/H) FRIO/CALOR, 6 HP, A 230 VOLTS, 1 PH, 60 HZ, DIÁMETRO TUBERÍA GAS 3/4", INCLUYE: MANO DE OBRA, ELEVACIÓN AL SITIO DE SU COLOCACIÓN, FJACIÓN, CONSUMIBLES, CONEXIONES, HERRAMIENTA, ACARREOS, LIMPIEZA, PRUEBAS Y TODO LO  NECESARIO PARA SU CORRECTA INSTALACIÓN.</t>
  </si>
  <si>
    <t>SUMINISTRO E INSTALACIÓN DE EVAPORADORA TIPO CASSETTE RVI DE 1 TR (12,000 BTU/H), MARCA MIRAGE, MODELO EFH121D, ALIMENTACIÓN ELÉCTRICA A 230 V, 1 PH, 60 HZ, TUBERÍA CONDUCCIÓN LIQUIDO 1/4", TUBERÍA CONDUCCIÓN GAS 1/2", INCLUYE: MANO DE OBRA, ELEVACIÓN, FIJACION, CONEXIONES, CONSUMIBLES, HERRAMIENTA, ACARREOS, PRUEBAS, CONTROL, LIMPIEZA, HERRAMIENTA MENOR Y TODO LO NECESARIO PARA SU CORRECTA INSTALACIÓN.</t>
  </si>
  <si>
    <t>A6.1</t>
  </si>
  <si>
    <t>A6.2</t>
  </si>
  <si>
    <t>A6.3</t>
  </si>
  <si>
    <t>YEE PVC CONEXIÓN CEMENTAR, SANITARIO DE 6"X4". INCLUYE: SUMINISTRO, INSTALACIÓN, MATERIALES, MANO DE OBRA, HERRAMIENTA Y EQUIPO.</t>
  </si>
  <si>
    <t>SUMINISTRO Y COLOCACIÓN DE ALAMBRE DE COBRE DESNUDO SEMIDURO CAL. 12, AWG, MCA. CONDUMEX, O SIMILAR. INCLUYE: DESPERDICIOS, MATERIALES MENORES, PRUEBAS Y ACARREO AL SITIO DE SU COLOCACIÓN.</t>
  </si>
  <si>
    <t>SUMINISTRO E INSTALACIÓN DE CUADRO DE VALVULAS DE GASES Y VALVULAS DE 13-13-19 M.M., INCLUYE: VALVULAS DE SECCIONAMIENTO MARCA WORCESTER MOD - 4211, EN DIFERENTES DIAMETROS Y MANOMETROS DE 0-11 KGS/CM2 PARA CADA GAS, INCLUYE; CARGO DIRECTO POR EL COSTO DE MANO DE OBRA Y MATERIALES REQUERIDOS, FLETE A OBRA, ACARREO, ELABORACIÓN, FIJACIÓN, LIMPIEZA Y RETIRO DE SOBRANTES FUERA DE OBRA, EQUIPO DE SEGURIDAD E INSTALACIÓN ESPECIFICA, DEPRECIACIÓN Y DEMÁS CARGOS DERIVADOS DEL USO DE EQUIPO Y HERRAMIENTA EN CUALQUIER NIVEL.</t>
  </si>
  <si>
    <t>SIOP-002</t>
  </si>
  <si>
    <t>SIOP-003</t>
  </si>
  <si>
    <t>SIOP-004</t>
  </si>
  <si>
    <t>SIOP-005</t>
  </si>
  <si>
    <t>SIOP-006</t>
  </si>
  <si>
    <t>SIOP-008</t>
  </si>
  <si>
    <t>SIOP-042</t>
  </si>
  <si>
    <t>SIOP-043</t>
  </si>
  <si>
    <t>SIOP-045</t>
  </si>
  <si>
    <t>SIOP-046</t>
  </si>
  <si>
    <t>SIOP-049</t>
  </si>
  <si>
    <t>SIOP-050</t>
  </si>
  <si>
    <t>SIOP-051</t>
  </si>
  <si>
    <t>SIOP-052</t>
  </si>
  <si>
    <t>SIOP-053</t>
  </si>
  <si>
    <t>SIOP-054</t>
  </si>
  <si>
    <t>SIOP-055</t>
  </si>
  <si>
    <t>SIOP-056</t>
  </si>
  <si>
    <t>SIOP-057</t>
  </si>
  <si>
    <t>SIOP-058</t>
  </si>
  <si>
    <t>SIOP-066</t>
  </si>
  <si>
    <t>SIOP-067</t>
  </si>
  <si>
    <t>SIOP-068</t>
  </si>
  <si>
    <t>SIOP-070</t>
  </si>
  <si>
    <t>SIOP-084</t>
  </si>
  <si>
    <t>SIOP-093</t>
  </si>
  <si>
    <t>SIOP-097</t>
  </si>
  <si>
    <t>SIOP-098</t>
  </si>
  <si>
    <t>SIOP-100</t>
  </si>
  <si>
    <t>SIOP-102</t>
  </si>
  <si>
    <t>SIOP-108</t>
  </si>
  <si>
    <t>SIOP-110</t>
  </si>
  <si>
    <t>SIOP-111</t>
  </si>
  <si>
    <t>SIOP-115</t>
  </si>
  <si>
    <t>SIOP-116</t>
  </si>
  <si>
    <t>SIOP-124</t>
  </si>
  <si>
    <t>SIOP-132</t>
  </si>
  <si>
    <t>SIOP-137</t>
  </si>
  <si>
    <t>SIOP-138</t>
  </si>
  <si>
    <t>SIOP-145</t>
  </si>
  <si>
    <t>SIOP-161</t>
  </si>
  <si>
    <t>SIOP-165</t>
  </si>
  <si>
    <t>SIOP-175</t>
  </si>
  <si>
    <t>SIOP-181</t>
  </si>
  <si>
    <t>SIOP-183</t>
  </si>
  <si>
    <t>SIOP-184</t>
  </si>
  <si>
    <t>SIOP-193</t>
  </si>
  <si>
    <t>SIOP-196</t>
  </si>
  <si>
    <t>SIOP-207</t>
  </si>
  <si>
    <t>SIOP-215</t>
  </si>
  <si>
    <t>SIOP-216</t>
  </si>
  <si>
    <t>SIOP-217</t>
  </si>
  <si>
    <t>SIOP-218</t>
  </si>
  <si>
    <t>SIOP-220</t>
  </si>
  <si>
    <t>SIOP-222</t>
  </si>
  <si>
    <t>SIOP-223</t>
  </si>
  <si>
    <t>SIOP-224</t>
  </si>
  <si>
    <t>SIOP-225</t>
  </si>
  <si>
    <t>SIOP-226</t>
  </si>
  <si>
    <t>SIOP-227</t>
  </si>
  <si>
    <t>SIOP-228</t>
  </si>
  <si>
    <t>SIOP-233</t>
  </si>
  <si>
    <t>SIOP-236</t>
  </si>
  <si>
    <t>SIOP-237</t>
  </si>
  <si>
    <t>SIOP-239</t>
  </si>
  <si>
    <t>SIOP-240</t>
  </si>
  <si>
    <t>SIOP-241</t>
  </si>
  <si>
    <t>SIOP-244</t>
  </si>
  <si>
    <t>SIOP-246</t>
  </si>
  <si>
    <t>SIOP-250</t>
  </si>
  <si>
    <t>SIOP-253</t>
  </si>
  <si>
    <t>SIOP-254</t>
  </si>
  <si>
    <t>SIOP-258</t>
  </si>
  <si>
    <t>SIOP-260</t>
  </si>
  <si>
    <t>SIOP-261</t>
  </si>
  <si>
    <t>SIOP-262</t>
  </si>
  <si>
    <t>SIOP-263</t>
  </si>
  <si>
    <t>SIOP-264</t>
  </si>
  <si>
    <t>SIOP-265</t>
  </si>
  <si>
    <t>SIOP-266</t>
  </si>
  <si>
    <t>SIOP-267</t>
  </si>
  <si>
    <t>SIOP-268</t>
  </si>
  <si>
    <t>SIOP-272</t>
  </si>
  <si>
    <t>SIOP-273</t>
  </si>
  <si>
    <t>SUMINISTRO Y COLOCACIÓN DE MURO DE 9 CM. DE DOS CARAS A BASE DE PANELES DE TABLAROCA NORMAL DE 13 MM. DE ESPESOR, EL CONCEPTO INCLUYE: ESTRUCTURA A BASE DE POSTES Y CANALES CA-635, CAL. 26, JUNTEADO Y PASTEADO A BASE DE PASTA LIGERA, CINTA DE PAPEL, ATORNILLADO A CADA 30 CM. SOBRE LOS POSTES, CORTES, AJUSTES, ANDAMIOS, ACARREOS Y ELEVACIONES DE MATERIALES AL SITIO DE LOS TRABAJOS, LIMPIEZA DEL SITIO DE LOS TRABAJOS, MANO DE OBRA Y HERRAMIENTA.</t>
  </si>
  <si>
    <t>SUMINISTRO Y COLOCACIÓN DE AZULEJO SPA DE 30X60 CM. COLOR WHITE GLOSSY, MARCA INTERCERAMIC. INCLUYE: HERRAMIENTA, MATERIALES, MANO DE OBRA, EQUIPO Y TODO LO NECESARIO PARA SU CORRECTA INSTALACIÓN.</t>
  </si>
  <si>
    <t>SUMINISTRO E INSTALACIÓN DE PISO ASÉPTICO EN ROLLO DE VINYL, MODELO AEI/EVOLUTION O SIMILAR, FABRICADO A BASE DE VINYL HOMOGÉNEO DE 2.00 MM DE ESPESOR, PRESENTACIÓN EN ROLLO DE 2 MTL. DE ANCHO X 20.00 MTL. DE LARGO EQUIVALENTE A 40 MT2 COLOR 2061, INCLUYE: ADHESIVO, CURVA SANITARIA, SOLDADURA, DESPERDICIO, MATERIALES, MANO DE OBRA ESPECIALIZADA, EQUIPO, HERRAMIENTA Y TODO LO NECESARIO PARA SU CORRECTA EJECUCIÓN.</t>
  </si>
  <si>
    <t>SUMINISTRO Y COLOCACIÓN DE PUERTA FABRICADA EN TAMBOR CON BASTIDOR DE MADERA 1 1/2" (32MM) FORRADO CON TRIPLAY DE 6MM CUBIERTO POR AMBAS CARAS CON LAMINADO MELAMINA VESTO COLECCIÓN TENDENCIA MODELO TOSCANA 083, CON JAMBA DE TRIPLAY DE 6MM CUBIERTO CON LAMINADO MELAMINA VESTO MOD. TOSCANA 083. PUERTA CENTRADA A VANO. MEDIDAS DE 3.00 M DE ALTO, CON ANTE PECHO DE 0.60 M Y VANO LIBRE DE 2.40 M, DE 0.90 M DE ANCHO. INCLUYE: MATERIAL, MANO DE OBRA, EQUIPO Y HERRAMIENTA.</t>
  </si>
  <si>
    <t>SUMINISTRO Y COLOCACIÓN DE INODORO COLOR BLANCO, TAZA ELONGADA, MARCA AMERICAN STANDAR MOD. OLÍMPICO FLUX EN CERÁMICA PORCELANIZADA, CÓDIGO ELD 1038. INCLUYE: SUMINISTRO, INSTALACIÓN, CONEXIÓN HIDRÁULICA Y SANITARIA, CUELLO DE CERA, SELLADO CON SILICÓN, HERRAJES, MANO DE OBRA, HERRAMIENTA Y EQUIPO.</t>
  </si>
  <si>
    <t>SUMINISTRO Y COLOCACION DE ESPEJOS PARA BAÑOS, ESPEJO DE 6MM FLOTADO A BASE DE ALUMINIO DE 2” CON MEDIAS VARIAS, INCLUYE: MATERIALES, DESPERDICIOS, FLETES, MANO DE OBRA ESPECIALIZADA, HERRAMIENTA.</t>
  </si>
  <si>
    <t>SUMINISTRO E INSTALACIÓN DE FLUXÓMETRO PARA W.C. DE MANIJA, TERMINADO EN LATÓN, MARCA HELVEX. MOD. 110-32. INCLUYE: PUESTA EN SERVICIO Y GARANTÍA SU CORRECTO FUNCIONAMIENTO Y HERRAMIENTA</t>
  </si>
  <si>
    <t>SUMINISTRO Y COLOCACIÓN DE ASIENTO ALARGADO PARA INODORO DE FLUXÓMETRO, COLOR BLANCO, MARCA AMERICAN STANDARD, MODELO M 230. INCLUYE: SUMINISTRO, INSTALACIÓN, CONEXIÓN, MANO DE OBRA, HERRAJES, HERRAMIENTA Y EQUIPO.</t>
  </si>
  <si>
    <t>SUMINISTRO Y COLOCACION DE GANCHO DOBLE MCA. HELVEX MOD. 106, CROMADO O SIMILAR, INCLUYE: MATERIALES, MANO DE OBRA, EQUIPO Y HERRAMIENTA.</t>
  </si>
  <si>
    <t>SUMINISTRO Y COLOCACIÓN DE REGADERA DE CHORRO FIJO, CROMO MODELO H-100 MARCA HELVEX O EQUIVALENTE, INCLUYE: BRAZO Y CHAPETÓN PARA REGADERA, CROMO MODELO TR-011 MARCA HELVEX O EQUIVALENTE, MANO DE OBRA CALIFICADA, MATERIALES MENORES, HERRAMIENTA,  PRUEBAS, LIMPIEZA Y ACARREO DEL MATERIALES AL SITIO DE SU COLOCACIÓN.</t>
  </si>
  <si>
    <t>SUMINISTRO Y COLOCACIÓN DE JUEGO DE MANERALES CON CHAPETÓN HEXAGONAL CROMADO, PARA REGADERA, MCA. URREA O SIMILAR, INCLUYE: MANO DE OBRA CALIFICADA, MATERIALES MENORES, HERRAMIENTA, PRUEBAS, LIMPIEZA Y ACARREO DEL MATERIAL AL SITIO DE SU COLOCACIÓN.</t>
  </si>
  <si>
    <t>SUMINISTRO Y COLOCACIÓN DE BARRA DE SEGURIDAD RECTA 1"X12" DE ACERO INOXIDABLE, DE 383 MM DE LONGITUD, DIÁMETRO DE 1", MARCA URREA MODELO 3350, INCLUYE: MATERIALES, INSTALACIÓN, MANO DE OBRA, EQUIPO Y HERRAMIENTA.</t>
  </si>
  <si>
    <t>SUMINISTRO Y COLOCACIÓN DE BARRA DE SEGURIDAD RECTA 1 1/4"X24" DE ACERO INOXIDABLE, DE 688 MM DE LONGITUD, DIÁMETRO DE 1 1/4", MARCA URREA MODELO 3353, INCLUYE: MATERIALES, INSTALACIÓN, MANO DE OBRA, EQUIPO Y HERRAMIENTA.</t>
  </si>
  <si>
    <t>SUMINISTRO Y COLOCACIÓN DE BARRA DE SEGURIDAD ABATIBLE DE ACERO INOXIDABLE DE 70CM DE LONGITUD, DIÁMETRO 1 1/4" MARCA URREA, CÓDIGO 68.6865.22, INCLUYE: MATERIALES, INSTALACIÓN, MANO DE OBRA, EQUIPO Y HERRAMIENTA.</t>
  </si>
  <si>
    <t>SUMINISTRO Y COLOCACIÓN DE GANCHO PORTA MULETAS, MARCA HELVEX, MODELO 266 CROMO. INCLUYE: MATERIALES DE FIJACIÓN, MANO DE OBRA, EQUIPO Y HERRAMIENTA</t>
  </si>
  <si>
    <t>SUMINISTRO Y COLOCACIÓN DE DISPENSADOR DE PAPEL HIGIÉNICO, MODELO AE25000 FUTURA, DE ACERO INOXIDABLE O SIMILAR INCLUYE: MATERIAL, MANO DE OBRA, EQUIPO Y HERRAMIENTA.</t>
  </si>
  <si>
    <t xml:space="preserve"> PZA</t>
  </si>
  <si>
    <t>SUMINISTRO Y COLOCACIÓN DE COLADERA UNIVERSAL CON REJILLA DE ACERO INOXIDABLE 50, 75 Y 100 MM (2, 3 Y 4 PULGADAS) PLATA MARCA COFLEX O SIMILAR, INCLUYE: MATERIALES, ACARREOS, MANO DE OBRA, PRUEBAS, EQUIPO Y HERRAMIENTA.</t>
  </si>
  <si>
    <t>SUMINISTRO E INSTALACIÓN DE CUBIERTA DE SUPERFICIE SOLIDA TIPO CORIAN COLOR BLANCO, CON MEDIDAS DE 6.90 M X 0.70 M, CON FALDÓN O NARIZ FRONTAL Y LATERAL DE 0.30 M Y ZOCLO SANITARIO AL FONDO Y LATERAL DE 0.10 M, REPISA SUPERIOR DE 0.20X4.10M, A UNA SOLA PIEZA, BOLEADO EN ESQUINAS; INCLUYE: 2 OVALIN FORJADO CON EL MISMO MATERIAL ACABADO SEMIMATE, ORIFICIOS, FIJACIONES, MATERIALES, DESPERDICIO, EQUIPO, MANO DE OBRA, HERRAMIENTA Y TODO LO NECESARIO PARA SU CORRECTA INSTALACIÓN.</t>
  </si>
  <si>
    <t>SUMINISTRO E INSTALACIÓN DE MUEBLE FABRICADO A BASE DE BASTIDORES DE PINO DE 1ERA DE 1"X1", FORRADO DE TRIPLAY DE 1A DE 6MM, CON CAJONERA DE TAMBOR, PUERTA Y ENTREPAÑOS DE MADERA FORRADO CON RECUBRIMIENTO EN LAMINADO MELAMINA VESTO MOD. TOSCANA 083 EN MADERA MACIZA DE 1ERA DE 19 MM, MEDIDAS 3.00 LARGO X0.80 ANCHO X 3.00 M ALTO, 8 PUERTAS CORREDIZAS DE 0.75 M X 3.00 M, 3 ENTREPAÑOS, 4 DIVISIONES A CADA 0.75 M Y DIVISIÓN A LO LARGO DEL MUEBLE, ZOCLO DE 5CM; INCLUYE: FABRICACIÓN, MATERIALES, MANO DE OBRA, EQUIPO, HERRAMIENTA.</t>
  </si>
  <si>
    <t>SUMINISTRO E INSTALACIÓN DE MUEBLE FABRICADO CON BASTIDOR DE PTR DE 2"X2", FORRADO DE TRIPLAY DE 1ERA DE 6MM PARA POSTERIOR COLOCACIÓN DE CUBIERTA CORIAN, BASE DE BASTIDORES DE PINO DE 1ERA DE 1"X1", FORRADO DE TRIPLAY DE 1A DE 6MM, CON CAJONERA DE TAMBOR, PUERTA Y ENTREPAÑOS DE MADERA FORRADO CON RECUBRIMIENTO EN LAMINADO MELAMINA VESTO MOD. TOSCANA 083 EN MADERA MACIZA DE 1ERA DE 19 MM, MEDIDAS 4.12X0.70X0.80M, CON 6 CAJONES DE 0.18X0.40M, 2 PUERTAS DE 0.65X0.65M, CORREDERAS DE MONTAJE INFERIOR EN CIERRE SUAVE, ZOCLO DE 5CM; INCLUYE: FABRICACIÓN, RANURAS Y ORIFICIOS, MATERIALES, MANO DE OBRA, EQUIPO, HERRAMIENTA.</t>
  </si>
  <si>
    <t>FABRICACIÓN, SUMINISTRO E INSTALACIÓN DE MUEBLE DE ACERO INOXIDABLE T-304 CAL. 18 P3,  MEDIDAS DE 1.00X0.60X1.00M, BASTIDORES DE 2", CUBIERTA CON RESPALDO Y 1 TARJA 0.40X0.40X0.40M, CON GABINETE Y PUERTA, 1 ENTREPAÑO INTERMEDIO, 1 ENTREPAÑO INFERIOR Y PATAS EN TUBO DE 1 1/2" CON GOMA ANTIDERRAPANTE, ACABADOS SANITARIOS, BORDES ANTIESCURRIMIENTO; INCLUYE: MATERIALES, ORIFICIOS, MANO DE OBRA, DESPERDICIOS, ACARREOS AL LUGAR, FIJACIÓN Y TODO LO NECESARIO PARA SU CORRECTA EJECUCIÓN.</t>
  </si>
  <si>
    <t>FABRICACIÓN, SUMINISTRO E INSTALACIÓN DE MUEBLE PARA SÉPTICO DE ACERO INOXIDABLE T-304 CAL. 18 P3,  MEDIDAS DE 1.50X0.70X1.00M, BASTIDORES DE 2", CUBIERTA CON RESPALDO Y 1 TARJA 0.40X0.40X0.40M, CON GABINETE Y PUERTA, 1 ENTREPAÑO SUPERIOR DE 0.40M ANCHO X 1.50M LARGO X 0.40 ALTO, 1 ENTREPAÑO INFERIOR Y PATAS EN TUBO DE 1 1/2" CON GOMA ANTIDERRAPANTE, ACABADOS SANITARIOS, BORDES ANTIESCURRIMIENTO; INCLUYE: MATERIALES, ORIFICIOS, MANO DE OBRA, DESPERDICIOS, ACARREOS AL LUGAR, FIJACIÓN Y TODO LO NECESARIO PARA SU CORRECTA EJECUCIÓN.</t>
  </si>
  <si>
    <t>PRECIO UNITARIO ($) PROPUESTO</t>
  </si>
  <si>
    <t>RAZÓN SOCIAL DEL CONTRATISTA:</t>
  </si>
  <si>
    <t>E2</t>
  </si>
  <si>
    <t>PRECIO UNITARIO ($) PROPUESTO CON LETRA</t>
  </si>
  <si>
    <t>SIOP-E-SMA-OB-LP-0317-2026</t>
  </si>
  <si>
    <t>Rehabilitación del área de trabajos de enfermería en el Hospital General de Occidente CLUES JCSSA007066 (Hospital Zoquipan), ubicado en el municipio de Zapopan, Jalisco.</t>
  </si>
  <si>
    <t>SIOP-007</t>
  </si>
  <si>
    <t>SIOP-015</t>
  </si>
  <si>
    <t>SIOP-031</t>
  </si>
  <si>
    <t>SIOP-032</t>
  </si>
  <si>
    <t>SIOP-033</t>
  </si>
  <si>
    <t>SIOP-035</t>
  </si>
  <si>
    <t>SIOP-037</t>
  </si>
  <si>
    <t>SIOP-038</t>
  </si>
  <si>
    <t>SIOP-143</t>
  </si>
  <si>
    <t>SIOP-144</t>
  </si>
  <si>
    <t>SIOP-147</t>
  </si>
  <si>
    <t>SIOP-148</t>
  </si>
  <si>
    <t>SIOP-153</t>
  </si>
  <si>
    <t>SIOP-164</t>
  </si>
  <si>
    <t>SIOP-168</t>
  </si>
  <si>
    <t>SIOP-169</t>
  </si>
  <si>
    <t>SIOP-173</t>
  </si>
  <si>
    <t>SIOP-176</t>
  </si>
  <si>
    <t>SIOP-180</t>
  </si>
  <si>
    <t>SIOP-185</t>
  </si>
  <si>
    <t>SIOP-186</t>
  </si>
  <si>
    <t>SIOP-187</t>
  </si>
  <si>
    <t>SIOP-302</t>
  </si>
  <si>
    <t>SIOP-303</t>
  </si>
  <si>
    <t>SIOP-304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</si>
</sst>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quot;$&quot;* #,##0.00_-;_-&quot;$&quot;* &quot;-&quot;??_-;_-@_-"/>
    <numFmt numFmtId="43" formatCode="_-* #,##0.00_-;\-* #,##0.00_-;_-* &quot;-&quot;??_-;_-@_-"/>
    <numFmt numFmtId="164" formatCode="0.000"/>
    <numFmt numFmtId="165" formatCode="&quot;$&quot;#,##0.00"/>
  </numFmts>
  <fonts count="19">
    <font>
      <sz val="11"/>
      <color theme="1"/>
      <name val="Calibri"/>
      <family val="2"/>
      <scheme val="minor"/>
    </font>
    <font>
      <sz val="10"/>
      <color theme="1"/>
      <name val="Arial"/>
      <family val="2"/>
    </font>
    <font>
      <sz val="10"/>
      <name val="Arial"/>
      <family val="2"/>
    </font>
    <font>
      <sz val="11"/>
      <name val="Calibri "/>
      <family val="2"/>
    </font>
    <font>
      <b/>
      <sz val="11"/>
      <name val="Calibri "/>
      <family val="2"/>
    </font>
    <font>
      <b/>
      <sz val="11"/>
      <color theme="0"/>
      <name val="Calibri "/>
      <family val="2"/>
    </font>
    <font>
      <b/>
      <sz val="11"/>
      <color theme="1" tint="0.0499899983406067"/>
      <name val="Calibri "/>
      <family val="2"/>
    </font>
    <font>
      <sz val="11"/>
      <color theme="1"/>
      <name val="Calibri "/>
      <family val="2"/>
    </font>
    <font>
      <b/>
      <sz val="11"/>
      <color theme="1"/>
      <name val="Calibri "/>
      <family val="2"/>
    </font>
    <font>
      <b/>
      <sz val="11"/>
      <color rgb="FF006600"/>
      <name val="Calibri "/>
      <family val="2"/>
    </font>
    <font>
      <sz val="11"/>
      <color rgb="FF006600"/>
      <name val="Calibri "/>
      <family val="2"/>
    </font>
    <font>
      <b/>
      <sz val="11"/>
      <color rgb="FF0000CC"/>
      <name val="Calibri "/>
      <family val="2"/>
    </font>
    <font>
      <u val="single"/>
      <sz val="11"/>
      <name val="Calibri "/>
      <family val="2"/>
    </font>
    <font>
      <sz val="8"/>
      <name val="Calibri"/>
      <family val="2"/>
      <scheme val="minor"/>
    </font>
    <font>
      <b/>
      <sz val="11"/>
      <color theme="0"/>
      <name val="Calibri"/>
      <family val="2"/>
    </font>
    <font>
      <b/>
      <sz val="11"/>
      <name val="Calibri"/>
      <family val="2"/>
    </font>
    <font>
      <sz val="10"/>
      <name val="Calibri"/>
      <family val="2"/>
      <scheme val="minor"/>
    </font>
    <font>
      <sz val="11"/>
      <name val="Calibri"/>
      <family val="2"/>
    </font>
    <font>
      <b/>
      <sz val="16"/>
      <name val="Calibri"/>
      <family val="2"/>
    </font>
  </fonts>
  <fills count="5">
    <fill>
      <patternFill patternType="none"/>
    </fill>
    <fill>
      <patternFill patternType="gray125"/>
    </fill>
    <fill>
      <patternFill patternType="solid">
        <fgColor rgb="FF00953B"/>
        <bgColor indexed="64"/>
      </patternFill>
    </fill>
    <fill>
      <patternFill patternType="solid">
        <fgColor rgb="FFFFFF00"/>
        <bgColor indexed="64"/>
      </patternFill>
    </fill>
    <fill>
      <patternFill patternType="solid">
        <fgColor theme="0" tint="-0.249939993023872"/>
        <bgColor indexed="64"/>
      </patternFill>
    </fill>
  </fills>
  <borders count="18">
    <border>
      <left/>
      <right/>
      <top/>
      <bottom/>
      <diagonal/>
    </border>
    <border>
      <left style="medium">
        <color auto="1"/>
      </left>
      <right style="medium">
        <color auto="1"/>
      </right>
      <top style="medium">
        <color auto="1"/>
      </top>
      <bottom/>
    </border>
    <border>
      <left style="medium">
        <color auto="1"/>
      </left>
      <right style="medium">
        <color auto="1"/>
      </right>
      <top/>
      <bottom/>
    </border>
    <border>
      <left/>
      <right style="medium">
        <color auto="1"/>
      </right>
      <top style="medium">
        <color auto="1"/>
      </top>
      <bottom/>
    </border>
    <border>
      <left/>
      <right style="medium">
        <color auto="1"/>
      </right>
      <top/>
      <bottom/>
    </border>
    <border>
      <left/>
      <right style="medium">
        <color auto="1"/>
      </right>
      <top/>
      <bottom style="medium">
        <color auto="1"/>
      </bottom>
    </border>
    <border>
      <left style="medium">
        <color auto="1"/>
      </left>
      <right style="medium">
        <color auto="1"/>
      </right>
      <top style="thin">
        <color rgb="FFD0D3D4"/>
      </top>
      <bottom style="medium">
        <color auto="1"/>
      </bottom>
    </border>
    <border>
      <left style="medium">
        <color auto="1"/>
      </left>
      <right/>
      <top style="medium">
        <color auto="1"/>
      </top>
      <bottom style="medium">
        <color auto="1"/>
      </bottom>
    </border>
    <border>
      <left/>
      <right/>
      <top style="medium">
        <color auto="1"/>
      </top>
      <bottom style="medium">
        <color auto="1"/>
      </bottom>
    </border>
    <border>
      <left style="medium">
        <color auto="1"/>
      </left>
      <right style="medium">
        <color auto="1"/>
      </right>
      <top/>
      <bottom style="medium">
        <color auto="1"/>
      </bottom>
    </border>
    <border>
      <left/>
      <right style="medium">
        <color auto="1"/>
      </right>
      <top style="medium">
        <color auto="1"/>
      </top>
      <bottom style="medium">
        <color auto="1"/>
      </bottom>
    </border>
    <border>
      <left style="medium">
        <color auto="1"/>
      </left>
      <right/>
      <top style="medium">
        <color auto="1"/>
      </top>
      <bottom/>
    </border>
    <border>
      <left/>
      <right/>
      <top style="medium">
        <color auto="1"/>
      </top>
      <bottom/>
    </border>
    <border>
      <left style="medium">
        <color auto="1"/>
      </left>
      <right/>
      <top/>
      <bottom/>
    </border>
    <border>
      <left style="medium">
        <color auto="1"/>
      </left>
      <right/>
      <top/>
      <bottom style="medium">
        <color auto="1"/>
      </bottom>
    </border>
    <border>
      <left/>
      <right/>
      <top/>
      <bottom style="medium">
        <color auto="1"/>
      </bottom>
    </border>
    <border>
      <left style="thin">
        <color auto="1"/>
      </left>
      <right/>
      <top/>
      <bottom/>
    </border>
    <border>
      <left/>
      <right style="thin">
        <color auto="1"/>
      </right>
      <top/>
      <bottom/>
    </border>
  </borders>
  <cellStyleXfs count="28">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4" fontId="0" fillId="0" borderId="0" applyFont="0" applyFill="0" applyBorder="0" applyAlignment="0" applyProtection="0"/>
    <xf numFmtId="0" fontId="2" fillId="0" borderId="0">
      <alignment/>
      <protection/>
    </xf>
    <xf numFmtId="0" fontId="2" fillId="0" borderId="0">
      <alignment/>
      <protection/>
    </xf>
    <xf numFmtId="44" fontId="2" fillId="0" borderId="0" applyFont="0" applyFill="0" applyBorder="0" applyAlignment="0" applyProtection="0"/>
    <xf numFmtId="43" fontId="0" fillId="0" borderId="0" applyFont="0" applyFill="0" applyBorder="0" applyAlignment="0" applyProtection="0"/>
    <xf numFmtId="0" fontId="2" fillId="0" borderId="0">
      <alignment/>
      <protection/>
    </xf>
    <xf numFmtId="0" fontId="0" fillId="0" borderId="0">
      <alignment/>
      <protection/>
    </xf>
    <xf numFmtId="44" fontId="0" fillId="0" borderId="0" applyFont="0" applyFill="0" applyBorder="0" applyAlignment="0" applyProtection="0"/>
  </cellStyleXfs>
  <cellXfs count="119">
    <xf numFmtId="0" fontId="0" fillId="0" borderId="0" xfId="0"/>
    <xf numFmtId="0" fontId="5" fillId="2" borderId="0" xfId="25" applyFont="1" applyFill="1" applyAlignment="1">
      <alignment horizontal="center" vertical="top"/>
      <protection/>
    </xf>
    <xf numFmtId="0" fontId="3" fillId="0" borderId="1" xfId="21" applyFont="1" applyBorder="1" applyAlignment="1">
      <alignment horizontal="center" vertical="top"/>
      <protection/>
    </xf>
    <xf numFmtId="0" fontId="4" fillId="0" borderId="1" xfId="21" applyFont="1" applyBorder="1" applyAlignment="1">
      <alignment horizontal="center" vertical="top"/>
      <protection/>
    </xf>
    <xf numFmtId="0" fontId="3" fillId="0" borderId="0" xfId="21" applyFont="1" applyAlignment="1">
      <alignment vertical="top"/>
      <protection/>
    </xf>
    <xf numFmtId="0" fontId="3" fillId="0" borderId="2" xfId="21" applyFont="1" applyBorder="1" applyAlignment="1">
      <alignment horizontal="center" vertical="top"/>
      <protection/>
    </xf>
    <xf numFmtId="0" fontId="4" fillId="0" borderId="0" xfId="21" applyFont="1" applyAlignment="1">
      <alignment horizontal="center" vertical="top"/>
      <protection/>
    </xf>
    <xf numFmtId="14" fontId="3" fillId="0" borderId="3" xfId="21" applyNumberFormat="1" applyFont="1" applyBorder="1" applyAlignment="1">
      <alignment horizontal="left" vertical="top"/>
      <protection/>
    </xf>
    <xf numFmtId="14" fontId="3" fillId="0" borderId="4" xfId="21" applyNumberFormat="1" applyFont="1" applyBorder="1" applyAlignment="1">
      <alignment horizontal="left" vertical="top"/>
      <protection/>
    </xf>
    <xf numFmtId="0" fontId="3" fillId="0" borderId="4" xfId="21" applyFont="1" applyBorder="1" applyAlignment="1">
      <alignment horizontal="left" vertical="top"/>
      <protection/>
    </xf>
    <xf numFmtId="14" fontId="3" fillId="0" borderId="5" xfId="21" applyNumberFormat="1" applyFont="1" applyBorder="1" applyAlignment="1">
      <alignment horizontal="left" vertical="top"/>
      <protection/>
    </xf>
    <xf numFmtId="0" fontId="4" fillId="0" borderId="0" xfId="21" applyFont="1" applyAlignment="1">
      <alignment vertical="top"/>
      <protection/>
    </xf>
    <xf numFmtId="0" fontId="3" fillId="0" borderId="0" xfId="21" applyFont="1" applyAlignment="1">
      <alignment horizontal="center" vertical="center"/>
      <protection/>
    </xf>
    <xf numFmtId="0" fontId="6" fillId="0" borderId="0" xfId="21" applyFont="1" applyAlignment="1">
      <alignment horizontal="justify" vertical="top"/>
      <protection/>
    </xf>
    <xf numFmtId="49" fontId="3" fillId="0" borderId="0" xfId="21" applyNumberFormat="1" applyFont="1" applyAlignment="1">
      <alignment horizontal="left" vertical="top"/>
      <protection/>
    </xf>
    <xf numFmtId="0" fontId="5" fillId="2" borderId="0" xfId="25" applyFont="1" applyFill="1" applyAlignment="1">
      <alignment horizontal="justify" vertical="top"/>
      <protection/>
    </xf>
    <xf numFmtId="0" fontId="3" fillId="0" borderId="0" xfId="25" applyFont="1" applyAlignment="1">
      <alignment vertical="top"/>
      <protection/>
    </xf>
    <xf numFmtId="0" fontId="3" fillId="0" borderId="0" xfId="21" applyFont="1" applyAlignment="1">
      <alignment horizontal="center" vertical="top"/>
      <protection/>
    </xf>
    <xf numFmtId="0" fontId="4" fillId="0" borderId="2" xfId="21" applyFont="1" applyBorder="1" applyAlignment="1">
      <alignment horizontal="center" vertical="top"/>
      <protection/>
    </xf>
    <xf numFmtId="0" fontId="4" fillId="0" borderId="0" xfId="21" applyFont="1" applyAlignment="1">
      <alignment horizontal="left" vertical="top" wrapText="1"/>
      <protection/>
    </xf>
    <xf numFmtId="164" fontId="7" fillId="0" borderId="6" xfId="0" applyNumberFormat="1" applyFont="1" applyBorder="1" applyAlignment="1">
      <alignment horizontal="center" vertical="center"/>
    </xf>
    <xf numFmtId="49" fontId="4" fillId="0" borderId="0" xfId="21" applyNumberFormat="1" applyFont="1" applyAlignment="1">
      <alignment horizontal="left" vertical="top"/>
      <protection/>
    </xf>
    <xf numFmtId="4" fontId="4" fillId="0" borderId="0" xfId="21" applyNumberFormat="1" applyFont="1" applyAlignment="1">
      <alignment horizontal="center" vertical="top"/>
      <protection/>
    </xf>
    <xf numFmtId="165" fontId="4" fillId="0" borderId="0" xfId="23" applyNumberFormat="1" applyFont="1" applyBorder="1" applyAlignment="1">
      <alignment vertical="top"/>
    </xf>
    <xf numFmtId="0" fontId="9" fillId="0" borderId="0" xfId="25" applyFont="1" applyAlignment="1">
      <alignment horizontal="justify" vertical="top"/>
      <protection/>
    </xf>
    <xf numFmtId="165" fontId="10" fillId="0" borderId="0" xfId="23" applyNumberFormat="1" applyFont="1" applyAlignment="1">
      <alignment horizontal="right" vertical="top"/>
    </xf>
    <xf numFmtId="165" fontId="9" fillId="0" borderId="0" xfId="20" applyNumberFormat="1" applyFont="1" applyFill="1" applyAlignment="1">
      <alignment vertical="top"/>
    </xf>
    <xf numFmtId="0" fontId="8" fillId="0" borderId="0" xfId="21" applyFont="1" applyAlignment="1">
      <alignment horizontal="justify" vertical="top"/>
      <protection/>
    </xf>
    <xf numFmtId="49" fontId="5" fillId="2" borderId="7" xfId="22" applyNumberFormat="1" applyFont="1" applyFill="1" applyBorder="1" applyAlignment="1">
      <alignment horizontal="center" vertical="center" wrapText="1"/>
      <protection/>
    </xf>
    <xf numFmtId="49" fontId="5" fillId="2" borderId="8" xfId="22" applyNumberFormat="1" applyFont="1" applyFill="1" applyBorder="1" applyAlignment="1">
      <alignment horizontal="center" vertical="center" wrapText="1"/>
      <protection/>
    </xf>
    <xf numFmtId="49" fontId="3" fillId="0" borderId="0" xfId="25" applyNumberFormat="1" applyFont="1" applyAlignment="1">
      <alignment horizontal="left" vertical="top"/>
      <protection/>
    </xf>
    <xf numFmtId="0" fontId="4" fillId="0" borderId="2" xfId="21" applyFont="1" applyBorder="1" applyAlignment="1">
      <alignment vertical="top"/>
      <protection/>
    </xf>
    <xf numFmtId="0" fontId="4" fillId="0" borderId="9" xfId="21" applyFont="1" applyBorder="1" applyAlignment="1">
      <alignment vertical="top"/>
      <protection/>
    </xf>
    <xf numFmtId="2" fontId="3" fillId="0" borderId="0" xfId="21" applyNumberFormat="1" applyFont="1" applyAlignment="1">
      <alignment horizontal="justify" vertical="top"/>
      <protection/>
    </xf>
    <xf numFmtId="2" fontId="4" fillId="0" borderId="0" xfId="21" applyNumberFormat="1" applyFont="1" applyAlignment="1">
      <alignment vertical="top"/>
      <protection/>
    </xf>
    <xf numFmtId="2" fontId="5" fillId="2" borderId="8" xfId="22" applyNumberFormat="1" applyFont="1" applyFill="1" applyBorder="1" applyAlignment="1">
      <alignment horizontal="center" vertical="center" wrapText="1"/>
      <protection/>
    </xf>
    <xf numFmtId="2" fontId="3" fillId="0" borderId="0" xfId="21" applyNumberFormat="1" applyFont="1" applyAlignment="1">
      <alignment horizontal="right" vertical="top"/>
      <protection/>
    </xf>
    <xf numFmtId="2" fontId="10" fillId="0" borderId="0" xfId="25" applyNumberFormat="1" applyFont="1" applyAlignment="1">
      <alignment horizontal="center" vertical="top" wrapText="1"/>
      <protection/>
    </xf>
    <xf numFmtId="2" fontId="5" fillId="2" borderId="0" xfId="25" applyNumberFormat="1" applyFont="1" applyFill="1" applyAlignment="1">
      <alignment horizontal="center" vertical="top"/>
      <protection/>
    </xf>
    <xf numFmtId="2" fontId="3" fillId="0" borderId="0" xfId="21" applyNumberFormat="1" applyFont="1" applyAlignment="1">
      <alignment vertical="top"/>
      <protection/>
    </xf>
    <xf numFmtId="2" fontId="3" fillId="0" borderId="0" xfId="25" applyNumberFormat="1" applyFont="1" applyAlignment="1">
      <alignment horizontal="center" vertical="top" wrapText="1"/>
      <protection/>
    </xf>
    <xf numFmtId="165" fontId="3" fillId="0" borderId="0" xfId="23" applyNumberFormat="1" applyFont="1" applyAlignment="1">
      <alignment horizontal="center" vertical="top" wrapText="1"/>
    </xf>
    <xf numFmtId="165" fontId="3" fillId="0" borderId="0" xfId="21" applyNumberFormat="1" applyFont="1" applyAlignment="1">
      <alignment vertical="top"/>
      <protection/>
    </xf>
    <xf numFmtId="165" fontId="4" fillId="0" borderId="0" xfId="21" applyNumberFormat="1" applyFont="1" applyAlignment="1">
      <alignment vertical="top"/>
      <protection/>
    </xf>
    <xf numFmtId="165" fontId="5" fillId="2" borderId="0" xfId="25" applyNumberFormat="1" applyFont="1" applyFill="1" applyAlignment="1">
      <alignment horizontal="center" vertical="top"/>
      <protection/>
    </xf>
    <xf numFmtId="165" fontId="4" fillId="0" borderId="3" xfId="21" applyNumberFormat="1" applyFont="1" applyBorder="1" applyAlignment="1">
      <alignment vertical="top"/>
      <protection/>
    </xf>
    <xf numFmtId="165" fontId="4" fillId="0" borderId="4" xfId="21" applyNumberFormat="1" applyFont="1" applyBorder="1" applyAlignment="1">
      <alignment vertical="top"/>
      <protection/>
    </xf>
    <xf numFmtId="165" fontId="4" fillId="0" borderId="5" xfId="21" applyNumberFormat="1" applyFont="1" applyBorder="1" applyAlignment="1">
      <alignment vertical="top"/>
      <protection/>
    </xf>
    <xf numFmtId="165" fontId="4" fillId="0" borderId="1" xfId="21" applyNumberFormat="1" applyFont="1" applyBorder="1" applyAlignment="1">
      <alignment horizontal="center" vertical="top"/>
      <protection/>
    </xf>
    <xf numFmtId="165" fontId="5" fillId="2" borderId="10" xfId="22" applyNumberFormat="1" applyFont="1" applyFill="1" applyBorder="1" applyAlignment="1">
      <alignment horizontal="center" vertical="center" wrapText="1"/>
      <protection/>
    </xf>
    <xf numFmtId="165" fontId="3" fillId="0" borderId="0" xfId="20" applyNumberFormat="1" applyFont="1" applyAlignment="1">
      <alignment horizontal="right" vertical="top"/>
    </xf>
    <xf numFmtId="165" fontId="5" fillId="2" borderId="0" xfId="20" applyNumberFormat="1" applyFont="1" applyFill="1" applyAlignment="1">
      <alignment vertical="top"/>
    </xf>
    <xf numFmtId="165" fontId="3" fillId="0" borderId="0" xfId="21" applyNumberFormat="1" applyFont="1" applyAlignment="1">
      <alignment horizontal="center" vertical="top"/>
      <protection/>
    </xf>
    <xf numFmtId="165" fontId="4" fillId="0" borderId="0" xfId="21" applyNumberFormat="1" applyFont="1" applyAlignment="1">
      <alignment horizontal="center" vertical="top"/>
      <protection/>
    </xf>
    <xf numFmtId="165" fontId="3" fillId="0" borderId="0" xfId="23" applyNumberFormat="1" applyFont="1" applyBorder="1" applyAlignment="1">
      <alignment horizontal="center" vertical="top"/>
    </xf>
    <xf numFmtId="165" fontId="10" fillId="0" borderId="0" xfId="25" applyNumberFormat="1" applyFont="1" applyAlignment="1">
      <alignment horizontal="center" vertical="top"/>
      <protection/>
    </xf>
    <xf numFmtId="165" fontId="3" fillId="0" borderId="0" xfId="23" applyNumberFormat="1" applyFont="1" applyFill="1" applyAlignment="1">
      <alignment horizontal="center" vertical="top"/>
    </xf>
    <xf numFmtId="165" fontId="3" fillId="0" borderId="0" xfId="25" applyNumberFormat="1" applyFont="1" applyAlignment="1">
      <alignment horizontal="right" vertical="top"/>
      <protection/>
    </xf>
    <xf numFmtId="165" fontId="4" fillId="0" borderId="0" xfId="20" applyNumberFormat="1" applyFont="1" applyFill="1" applyAlignment="1">
      <alignment horizontal="right" vertical="top"/>
    </xf>
    <xf numFmtId="0" fontId="9" fillId="0" borderId="0" xfId="25" applyFont="1" applyAlignment="1">
      <alignment horizontal="justify" vertical="top" wrapText="1"/>
      <protection/>
    </xf>
    <xf numFmtId="49" fontId="3" fillId="0" borderId="0" xfId="25" applyNumberFormat="1" applyFont="1" applyAlignment="1">
      <alignment horizontal="justify" vertical="top" wrapText="1"/>
      <protection/>
    </xf>
    <xf numFmtId="0" fontId="11" fillId="0" borderId="0" xfId="25" applyFont="1" applyAlignment="1">
      <alignment horizontal="justify" vertical="top"/>
      <protection/>
    </xf>
    <xf numFmtId="165" fontId="11" fillId="0" borderId="0" xfId="20" applyNumberFormat="1" applyFont="1" applyFill="1" applyAlignment="1">
      <alignment vertical="top"/>
    </xf>
    <xf numFmtId="165" fontId="4" fillId="0" borderId="0" xfId="25" applyNumberFormat="1" applyFont="1" applyAlignment="1">
      <alignment vertical="top"/>
      <protection/>
    </xf>
    <xf numFmtId="0" fontId="12" fillId="0" borderId="0" xfId="25" applyFont="1" applyAlignment="1">
      <alignment vertical="top"/>
      <protection/>
    </xf>
    <xf numFmtId="165" fontId="3" fillId="0" borderId="0" xfId="25" applyNumberFormat="1" applyFont="1" applyAlignment="1">
      <alignment horizontal="justify" vertical="top" wrapText="1"/>
      <protection/>
    </xf>
    <xf numFmtId="165" fontId="3" fillId="0" borderId="0" xfId="23" applyNumberFormat="1" applyFont="1" applyFill="1" applyAlignment="1">
      <alignment horizontal="center" vertical="top" wrapText="1"/>
    </xf>
    <xf numFmtId="0" fontId="3" fillId="3" borderId="0" xfId="25" applyFont="1" applyFill="1" applyAlignment="1">
      <alignment vertical="top"/>
      <protection/>
    </xf>
    <xf numFmtId="0" fontId="3" fillId="3" borderId="0" xfId="21" applyFont="1" applyFill="1" applyAlignment="1">
      <alignment vertical="top"/>
      <protection/>
    </xf>
    <xf numFmtId="0" fontId="4" fillId="3" borderId="0" xfId="25" applyFont="1" applyFill="1" applyAlignment="1">
      <alignment vertical="top"/>
      <protection/>
    </xf>
    <xf numFmtId="165" fontId="3" fillId="3" borderId="0" xfId="25" applyNumberFormat="1" applyFont="1" applyFill="1" applyAlignment="1">
      <alignment vertical="top"/>
      <protection/>
    </xf>
    <xf numFmtId="165" fontId="4" fillId="3" borderId="0" xfId="25" applyNumberFormat="1" applyFont="1" applyFill="1" applyAlignment="1">
      <alignment vertical="top"/>
      <protection/>
    </xf>
    <xf numFmtId="49" fontId="3" fillId="0" borderId="0" xfId="25" applyNumberFormat="1" applyFont="1" applyFill="1" applyAlignment="1">
      <alignment horizontal="left" vertical="top"/>
      <protection/>
    </xf>
    <xf numFmtId="49" fontId="3" fillId="0" borderId="0" xfId="25" applyNumberFormat="1" applyFont="1" applyFill="1" applyAlignment="1">
      <alignment horizontal="justify" vertical="top" wrapText="1"/>
      <protection/>
    </xf>
    <xf numFmtId="0" fontId="3" fillId="0" borderId="0" xfId="25" applyFont="1" applyFill="1" applyAlignment="1">
      <alignment horizontal="center" vertical="top"/>
      <protection/>
    </xf>
    <xf numFmtId="2" fontId="3" fillId="0" borderId="0" xfId="25" applyNumberFormat="1" applyFont="1" applyFill="1" applyAlignment="1">
      <alignment horizontal="center" vertical="top" wrapText="1"/>
      <protection/>
    </xf>
    <xf numFmtId="165" fontId="3" fillId="0" borderId="0" xfId="25" applyNumberFormat="1" applyFont="1" applyFill="1" applyAlignment="1">
      <alignment horizontal="right" vertical="top"/>
      <protection/>
    </xf>
    <xf numFmtId="165" fontId="3" fillId="0" borderId="0" xfId="25" applyNumberFormat="1" applyFont="1" applyFill="1" applyAlignment="1">
      <alignment vertical="top"/>
      <protection/>
    </xf>
    <xf numFmtId="0" fontId="3" fillId="0" borderId="0" xfId="25" applyFont="1" applyFill="1" applyAlignment="1">
      <alignment vertical="top"/>
      <protection/>
    </xf>
    <xf numFmtId="49" fontId="14" fillId="2" borderId="8" xfId="22" applyNumberFormat="1" applyFont="1" applyFill="1" applyBorder="1" applyAlignment="1">
      <alignment horizontal="center" vertical="center" wrapText="1"/>
      <protection/>
    </xf>
    <xf numFmtId="0" fontId="15" fillId="0" borderId="11" xfId="21" applyFont="1" applyBorder="1" applyAlignment="1">
      <alignment horizontal="left" vertical="top"/>
      <protection/>
    </xf>
    <xf numFmtId="0" fontId="15" fillId="0" borderId="1" xfId="21" applyFont="1" applyBorder="1" applyAlignment="1">
      <alignment horizontal="left" vertical="top"/>
      <protection/>
    </xf>
    <xf numFmtId="0" fontId="9" fillId="0" borderId="0" xfId="25" applyFont="1" applyFill="1" applyAlignment="1">
      <alignment horizontal="justify" vertical="top"/>
      <protection/>
    </xf>
    <xf numFmtId="0" fontId="9" fillId="0" borderId="0" xfId="25" applyFont="1" applyFill="1" applyAlignment="1">
      <alignment horizontal="justify" vertical="top" wrapText="1"/>
      <protection/>
    </xf>
    <xf numFmtId="0" fontId="11" fillId="0" borderId="0" xfId="25" applyFont="1" applyFill="1" applyAlignment="1">
      <alignment horizontal="justify" vertical="top"/>
      <protection/>
    </xf>
    <xf numFmtId="0" fontId="4" fillId="0" borderId="11" xfId="21" applyFont="1" applyBorder="1" applyAlignment="1">
      <alignment horizontal="center" vertical="top"/>
      <protection/>
    </xf>
    <xf numFmtId="0" fontId="4" fillId="0" borderId="12" xfId="21" applyFont="1" applyBorder="1" applyAlignment="1">
      <alignment horizontal="center" vertical="top"/>
      <protection/>
    </xf>
    <xf numFmtId="0" fontId="4" fillId="0" borderId="3" xfId="21" applyFont="1" applyBorder="1" applyAlignment="1">
      <alignment horizontal="center" vertical="top"/>
      <protection/>
    </xf>
    <xf numFmtId="14" fontId="4" fillId="0" borderId="11" xfId="21" applyNumberFormat="1" applyFont="1" applyBorder="1" applyAlignment="1">
      <alignment horizontal="right" vertical="top"/>
      <protection/>
    </xf>
    <xf numFmtId="14" fontId="4" fillId="0" borderId="12" xfId="21" applyNumberFormat="1" applyFont="1" applyBorder="1" applyAlignment="1">
      <alignment horizontal="right" vertical="top"/>
      <protection/>
    </xf>
    <xf numFmtId="14" fontId="4" fillId="0" borderId="13" xfId="21" applyNumberFormat="1" applyFont="1" applyBorder="1" applyAlignment="1">
      <alignment horizontal="right" vertical="top"/>
      <protection/>
    </xf>
    <xf numFmtId="14" fontId="4" fillId="0" borderId="0" xfId="21" applyNumberFormat="1" applyFont="1" applyAlignment="1">
      <alignment horizontal="right" vertical="top"/>
      <protection/>
    </xf>
    <xf numFmtId="14" fontId="4" fillId="0" borderId="14" xfId="21" applyNumberFormat="1" applyFont="1" applyBorder="1" applyAlignment="1">
      <alignment horizontal="right" vertical="top"/>
      <protection/>
    </xf>
    <xf numFmtId="14" fontId="4" fillId="0" borderId="15" xfId="21" applyNumberFormat="1" applyFont="1" applyBorder="1" applyAlignment="1">
      <alignment horizontal="right" vertical="top"/>
      <protection/>
    </xf>
    <xf numFmtId="0" fontId="3" fillId="0" borderId="13" xfId="21" applyFont="1" applyBorder="1" applyAlignment="1">
      <alignment horizontal="center" vertical="center"/>
      <protection/>
    </xf>
    <xf numFmtId="0" fontId="3" fillId="0" borderId="0" xfId="21" applyFont="1" applyAlignment="1">
      <alignment horizontal="center" vertical="center"/>
      <protection/>
    </xf>
    <xf numFmtId="0" fontId="3" fillId="0" borderId="4" xfId="21" applyFont="1" applyBorder="1" applyAlignment="1">
      <alignment horizontal="center" vertical="center"/>
      <protection/>
    </xf>
    <xf numFmtId="0" fontId="3" fillId="0" borderId="14" xfId="21" applyFont="1" applyBorder="1" applyAlignment="1">
      <alignment horizontal="center" vertical="center"/>
      <protection/>
    </xf>
    <xf numFmtId="0" fontId="3" fillId="0" borderId="15" xfId="21" applyFont="1" applyBorder="1" applyAlignment="1">
      <alignment horizontal="center" vertical="center"/>
      <protection/>
    </xf>
    <xf numFmtId="0" fontId="3" fillId="0" borderId="5" xfId="21" applyFont="1" applyBorder="1" applyAlignment="1">
      <alignment horizontal="center" vertical="center"/>
      <protection/>
    </xf>
    <xf numFmtId="0" fontId="16" fillId="0" borderId="2" xfId="21" applyFont="1" applyBorder="1" applyAlignment="1">
      <alignment horizontal="justify" vertical="top"/>
      <protection/>
    </xf>
    <xf numFmtId="0" fontId="16" fillId="0" borderId="9" xfId="21" applyFont="1" applyBorder="1" applyAlignment="1">
      <alignment horizontal="justify" vertical="top"/>
      <protection/>
    </xf>
    <xf numFmtId="0" fontId="17" fillId="0" borderId="2" xfId="21" applyFont="1" applyBorder="1" applyAlignment="1">
      <alignment horizontal="left" vertical="top"/>
      <protection/>
    </xf>
    <xf numFmtId="0" fontId="17" fillId="0" borderId="9" xfId="21" applyFont="1" applyBorder="1" applyAlignment="1">
      <alignment horizontal="left" vertical="top"/>
      <protection/>
    </xf>
    <xf numFmtId="0" fontId="18" fillId="0" borderId="2" xfId="21" applyFont="1" applyBorder="1" applyAlignment="1">
      <alignment horizontal="center" vertical="top"/>
      <protection/>
    </xf>
    <xf numFmtId="0" fontId="18" fillId="0" borderId="9" xfId="21" applyFont="1" applyBorder="1" applyAlignment="1">
      <alignment horizontal="center" vertical="top"/>
      <protection/>
    </xf>
    <xf numFmtId="0" fontId="5" fillId="2" borderId="0" xfId="25" applyFont="1" applyFill="1" applyAlignment="1">
      <alignment horizontal="center" vertical="top"/>
      <protection/>
    </xf>
    <xf numFmtId="0" fontId="4" fillId="0" borderId="13" xfId="21" applyFont="1" applyBorder="1" applyAlignment="1">
      <alignment horizontal="center" vertical="center"/>
      <protection/>
    </xf>
    <xf numFmtId="0" fontId="4" fillId="0" borderId="0" xfId="21" applyFont="1" applyAlignment="1">
      <alignment horizontal="center" vertical="center"/>
      <protection/>
    </xf>
    <xf numFmtId="0" fontId="4" fillId="0" borderId="4" xfId="21" applyFont="1" applyBorder="1" applyAlignment="1">
      <alignment horizontal="center" vertical="center"/>
      <protection/>
    </xf>
    <xf numFmtId="0" fontId="4" fillId="0" borderId="14" xfId="21" applyFont="1" applyBorder="1" applyAlignment="1">
      <alignment horizontal="center" vertical="center"/>
      <protection/>
    </xf>
    <xf numFmtId="0" fontId="4" fillId="0" borderId="15" xfId="21" applyFont="1" applyBorder="1" applyAlignment="1">
      <alignment horizontal="center" vertical="center"/>
      <protection/>
    </xf>
    <xf numFmtId="0" fontId="4" fillId="0" borderId="5" xfId="21" applyFont="1" applyBorder="1" applyAlignment="1">
      <alignment horizontal="center" vertical="center"/>
      <protection/>
    </xf>
    <xf numFmtId="0" fontId="5" fillId="2" borderId="7" xfId="21" applyFont="1" applyFill="1" applyBorder="1" applyAlignment="1">
      <alignment horizontal="center" vertical="top"/>
      <protection/>
    </xf>
    <xf numFmtId="0" fontId="5" fillId="2" borderId="8" xfId="21" applyFont="1" applyFill="1" applyBorder="1" applyAlignment="1">
      <alignment horizontal="center" vertical="top"/>
      <protection/>
    </xf>
    <xf numFmtId="0" fontId="5" fillId="2" borderId="10" xfId="21" applyFont="1" applyFill="1" applyBorder="1" applyAlignment="1">
      <alignment horizontal="center" vertical="top"/>
      <protection/>
    </xf>
    <xf numFmtId="0" fontId="4" fillId="4" borderId="16" xfId="21" applyFont="1" applyFill="1" applyBorder="1" applyAlignment="1">
      <alignment horizontal="center" vertical="top"/>
      <protection/>
    </xf>
    <xf numFmtId="0" fontId="4" fillId="4" borderId="0" xfId="21" applyFont="1" applyFill="1" applyAlignment="1">
      <alignment horizontal="center" vertical="top"/>
      <protection/>
    </xf>
    <xf numFmtId="0" fontId="4" fillId="4" borderId="17" xfId="21" applyFont="1" applyFill="1" applyBorder="1" applyAlignment="1">
      <alignment horizontal="center" vertical="top"/>
      <protection/>
    </xf>
  </cellXfs>
  <cellStyles count="14">
    <cellStyle name="Normal" xfId="0" builtinId="0"/>
    <cellStyle name="Percent" xfId="15" builtinId="5"/>
    <cellStyle name="Currency" xfId="16" builtinId="4"/>
    <cellStyle name="Currency [0]" xfId="17" builtinId="7"/>
    <cellStyle name="Comma" xfId="18" builtinId="3"/>
    <cellStyle name="Comma [0]" xfId="19" builtinId="6"/>
    <cellStyle name="Moneda" xfId="20" builtinId="4"/>
    <cellStyle name="Normal 2" xfId="21"/>
    <cellStyle name="Normal 3 2" xfId="22"/>
    <cellStyle name="Moneda 2 2" xfId="23"/>
    <cellStyle name="Millares 2" xfId="24"/>
    <cellStyle name="Normal 2 2" xfId="25"/>
    <cellStyle name="Normal 5" xfId="26"/>
    <cellStyle name="Moneda 3" xfId="27"/>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sharedStrings" Target="sharedStrings.xml" /><Relationship Id="rId5" Type="http://schemas.openxmlformats.org/officeDocument/2006/relationships/sheetMetadata" Target="metadata.xml" /><Relationship Id="rId6" Type="http://schemas.openxmlformats.org/officeDocument/2006/relationships/calcChain" Target="calcChain.xml" /></Relationships>
</file>

<file path=xl/drawings/_rels/drawing1.xml.rels><?xml version="1.0" encoding="UTF-8" standalone="yes"?><Relationships xmlns="http://schemas.openxmlformats.org/package/2006/relationships"><Relationship Id="rId1" Type="http://schemas.openxmlformats.org/officeDocument/2006/relationships/image" Target="../media/image1.jpeg" /><Relationship Id="rId2" Type="http://schemas.openxmlformats.org/officeDocument/2006/relationships/image" Target="../media/image2.jpe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167901</xdr:colOff>
      <xdr:row>2</xdr:row>
      <xdr:rowOff>69988</xdr:rowOff>
    </xdr:from>
    <xdr:to>
      <xdr:col>0</xdr:col>
      <xdr:colOff>1292001</xdr:colOff>
      <xdr:row>7</xdr:row>
      <xdr:rowOff>110777</xdr:rowOff>
    </xdr:to>
    <xdr:pic>
      <xdr:nvPicPr>
        <xdr:cNvPr id="2" name="Imagen 1">
          <a:extLst>
            <a:ext uri="{FF2B5EF4-FFF2-40B4-BE49-F238E27FC236}">
              <a16:creationId xmlns:a16="http://schemas.microsoft.com/office/drawing/2014/main" id="{2788b604-a443-4bf6-9670-bd4ab4c85890}"/>
            </a:ext>
          </a:extLst>
        </xdr:cNvPr>
        <xdr:cNvPicPr>
          <a:picLocks noChangeAspect="1"/>
        </xdr:cNvPicPr>
      </xdr:nvPicPr>
      <xdr:blipFill>
        <a:blip r:embed="rId1"/>
        <a:stretch>
          <a:fillRect/>
        </a:stretch>
      </xdr:blipFill>
      <xdr:spPr>
        <a:xfrm>
          <a:off x="171450" y="447675"/>
          <a:ext cx="1123950" cy="990600"/>
        </a:xfrm>
        <a:prstGeom prst="rect"/>
      </xdr:spPr>
    </xdr:pic>
    <xdr:clientData/>
  </xdr:twoCellAnchor>
  <xdr:twoCellAnchor editAs="oneCell">
    <xdr:from>
      <xdr:col>6</xdr:col>
      <xdr:colOff>32452</xdr:colOff>
      <xdr:row>3</xdr:row>
      <xdr:rowOff>103908</xdr:rowOff>
    </xdr:from>
    <xdr:to>
      <xdr:col>6</xdr:col>
      <xdr:colOff>1755770</xdr:colOff>
      <xdr:row>6</xdr:row>
      <xdr:rowOff>62741</xdr:rowOff>
    </xdr:to>
    <xdr:pic>
      <xdr:nvPicPr>
        <xdr:cNvPr id="3" name="Imagen 2">
          <a:extLst>
            <a:ext uri="{FF2B5EF4-FFF2-40B4-BE49-F238E27FC236}">
              <a16:creationId xmlns:a16="http://schemas.microsoft.com/office/drawing/2014/main" id="{30479134-5f3e-48ef-a358-1fc7339e7bb8}"/>
            </a:ext>
          </a:extLst>
        </xdr:cNvPr>
        <xdr:cNvPicPr>
          <a:picLocks noChangeAspect="1"/>
        </xdr:cNvPicPr>
      </xdr:nvPicPr>
      <xdr:blipFill>
        <a:blip r:embed="rId2"/>
        <a:stretch>
          <a:fillRect/>
        </a:stretch>
      </xdr:blipFill>
      <xdr:spPr>
        <a:xfrm>
          <a:off x="11477625" y="676275"/>
          <a:ext cx="1724025" cy="533400"/>
        </a:xfrm>
        <a:prstGeom prst="rec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59904F5F-C163-45FA-A6B9-83E9E00FD7A8}">
  <sheetPr codeName="Hoja1"/>
  <dimension ref="A1:S381"/>
  <sheetViews>
    <sheetView showGridLines="0" tabSelected="1" view="pageBreakPreview" zoomScale="70" zoomScaleNormal="70" zoomScaleSheetLayoutView="70" zoomScalePageLayoutView="52" workbookViewId="0" topLeftCell="A383">
      <selection pane="topLeft" activeCell="E389" sqref="E389"/>
    </sheetView>
  </sheetViews>
  <sheetFormatPr defaultColWidth="9.14428571428571" defaultRowHeight="15" customHeight="1"/>
  <cols>
    <col min="1" max="1" width="21.1428571428571" style="4" customWidth="1"/>
    <col min="2" max="2" width="77.4285714285714" style="4" customWidth="1"/>
    <col min="3" max="3" width="10.2857142857143" style="4" customWidth="1"/>
    <col min="4" max="4" width="13" style="39" customWidth="1"/>
    <col min="5" max="5" width="18.7142857142857" style="52" bestFit="1" customWidth="1"/>
    <col min="6" max="6" width="31.1428571428571" style="4" customWidth="1"/>
    <col min="7" max="7" width="26.7142857142857" style="42" customWidth="1"/>
    <col min="8" max="8" width="12.7142857142857" style="4" bestFit="1" customWidth="1"/>
    <col min="9" max="9" width="14.1428571428571" style="4" bestFit="1" customWidth="1"/>
    <col min="10" max="16" width="9.14285714285714" style="4"/>
    <col min="17" max="18" width="10.4285714285714" style="4" bestFit="1" customWidth="1"/>
    <col min="19" max="16384" width="9.14285714285714" style="4"/>
  </cols>
  <sheetData>
    <row r="1" spans="1:7" ht="15" customHeight="1">
      <c r="A1" s="2"/>
      <c r="B1" s="3" t="s">
        <v>0</v>
      </c>
      <c r="C1" s="85" t="s">
        <v>1</v>
      </c>
      <c r="D1" s="86"/>
      <c r="E1" s="86"/>
      <c r="F1" s="87"/>
      <c r="G1" s="45"/>
    </row>
    <row r="2" spans="1:7" ht="15" customHeight="1">
      <c r="A2" s="5"/>
      <c r="B2" s="18" t="s">
        <v>2</v>
      </c>
      <c r="C2" s="94" t="s">
        <v>655</v>
      </c>
      <c r="D2" s="95"/>
      <c r="E2" s="95"/>
      <c r="F2" s="96"/>
      <c r="G2" s="46"/>
    </row>
    <row r="3" spans="1:7" ht="15" customHeight="1">
      <c r="A3" s="5"/>
      <c r="B3" s="6" t="s">
        <v>3</v>
      </c>
      <c r="C3" s="94"/>
      <c r="D3" s="95"/>
      <c r="E3" s="95"/>
      <c r="F3" s="96"/>
      <c r="G3" s="46"/>
    </row>
    <row r="4" spans="1:7" ht="15" customHeight="1">
      <c r="A4" s="5"/>
      <c r="B4" s="31"/>
      <c r="C4" s="94"/>
      <c r="D4" s="95"/>
      <c r="E4" s="95"/>
      <c r="F4" s="96"/>
      <c r="G4" s="46"/>
    </row>
    <row r="5" spans="1:7" ht="15" customHeight="1" thickBot="1">
      <c r="A5" s="5"/>
      <c r="B5" s="32"/>
      <c r="C5" s="97"/>
      <c r="D5" s="98"/>
      <c r="E5" s="98"/>
      <c r="F5" s="99"/>
      <c r="G5" s="46"/>
    </row>
    <row r="6" spans="1:7" ht="15" customHeight="1">
      <c r="A6" s="5"/>
      <c r="B6" s="80" t="s">
        <v>4</v>
      </c>
      <c r="C6" s="88" t="s">
        <v>5</v>
      </c>
      <c r="D6" s="89"/>
      <c r="E6" s="89"/>
      <c r="F6" s="7"/>
      <c r="G6" s="46"/>
    </row>
    <row r="7" spans="1:7" ht="15" customHeight="1">
      <c r="A7" s="5"/>
      <c r="B7" s="100" t="s">
        <v>656</v>
      </c>
      <c r="C7" s="90" t="s">
        <v>6</v>
      </c>
      <c r="D7" s="91"/>
      <c r="E7" s="91"/>
      <c r="F7" s="8"/>
      <c r="G7" s="46"/>
    </row>
    <row r="8" spans="1:7" ht="15" customHeight="1">
      <c r="A8" s="5"/>
      <c r="B8" s="100"/>
      <c r="C8" s="90" t="s">
        <v>7</v>
      </c>
      <c r="D8" s="91"/>
      <c r="E8" s="91"/>
      <c r="F8" s="9"/>
      <c r="G8" s="46"/>
    </row>
    <row r="9" spans="1:7" ht="15" customHeight="1" thickBot="1">
      <c r="A9" s="5"/>
      <c r="B9" s="101"/>
      <c r="C9" s="92" t="s">
        <v>8</v>
      </c>
      <c r="D9" s="93"/>
      <c r="E9" s="93"/>
      <c r="F9" s="10"/>
      <c r="G9" s="47"/>
    </row>
    <row r="10" spans="1:7" ht="15" customHeight="1">
      <c r="A10" s="5"/>
      <c r="B10" s="81" t="s">
        <v>652</v>
      </c>
      <c r="C10" s="85" t="s">
        <v>9</v>
      </c>
      <c r="D10" s="86"/>
      <c r="E10" s="86"/>
      <c r="F10" s="87"/>
      <c r="G10" s="48" t="s">
        <v>10</v>
      </c>
    </row>
    <row r="11" spans="1:7" ht="15" customHeight="1">
      <c r="A11" s="5"/>
      <c r="B11" s="102"/>
      <c r="C11" s="107"/>
      <c r="D11" s="108"/>
      <c r="E11" s="108"/>
      <c r="F11" s="109"/>
      <c r="G11" s="104" t="s">
        <v>653</v>
      </c>
    </row>
    <row r="12" spans="1:7" ht="15" customHeight="1" thickBot="1">
      <c r="A12" s="20"/>
      <c r="B12" s="103"/>
      <c r="C12" s="110"/>
      <c r="D12" s="111"/>
      <c r="E12" s="111"/>
      <c r="F12" s="112"/>
      <c r="G12" s="105"/>
    </row>
    <row r="13" spans="4:4" ht="15" customHeight="1" thickBot="1">
      <c r="D13" s="33"/>
    </row>
    <row r="14" spans="1:7" ht="15" customHeight="1" thickBot="1">
      <c r="A14" s="113" t="s">
        <v>122</v>
      </c>
      <c r="B14" s="114"/>
      <c r="C14" s="114"/>
      <c r="D14" s="114"/>
      <c r="E14" s="114"/>
      <c r="F14" s="114"/>
      <c r="G14" s="115"/>
    </row>
    <row r="15" spans="1:7" ht="15" customHeight="1" thickBot="1">
      <c r="A15" s="11"/>
      <c r="B15" s="11"/>
      <c r="C15" s="11"/>
      <c r="D15" s="34"/>
      <c r="E15" s="53"/>
      <c r="F15" s="11"/>
      <c r="G15" s="43"/>
    </row>
    <row r="16" spans="1:7" s="12" customFormat="1" ht="30.75" thickBot="1">
      <c r="A16" s="28" t="s">
        <v>11</v>
      </c>
      <c r="B16" s="29" t="s">
        <v>12</v>
      </c>
      <c r="C16" s="29" t="s">
        <v>13</v>
      </c>
      <c r="D16" s="35" t="s">
        <v>14</v>
      </c>
      <c r="E16" s="79" t="s">
        <v>651</v>
      </c>
      <c r="F16" s="79" t="s">
        <v>654</v>
      </c>
      <c r="G16" s="49" t="s">
        <v>15</v>
      </c>
    </row>
    <row r="17" spans="1:7" ht="45">
      <c r="A17" s="21" t="s">
        <v>16</v>
      </c>
      <c r="B17" s="13" t="str">
        <f>B7</f>
        <v>Rehabilitación del área de trabajos de enfermería en el Hospital General de Occidente CLUES JCSSA007066 (Hospital Zoquipan), ubicado en el municipio de Zapopan, Jalisco.</v>
      </c>
      <c r="C17" s="17"/>
      <c r="D17" s="36"/>
      <c r="E17" s="54"/>
      <c r="F17" s="22"/>
      <c r="G17" s="23">
        <f>G18+G36+G47+G51+G61+G63+G101+G113+G135+G158+G165+G177+G207+G214+G219+G222+G228+G259+G269+G272+G320+G335+G341+G346</f>
        <v>0</v>
      </c>
    </row>
    <row r="18" spans="1:8" ht="15">
      <c r="A18" s="24" t="s">
        <v>31</v>
      </c>
      <c r="B18" s="59" t="s">
        <v>123</v>
      </c>
      <c r="C18" s="24"/>
      <c r="D18" s="40"/>
      <c r="E18" s="55"/>
      <c r="F18" s="41"/>
      <c r="G18" s="26">
        <f>SUM(G19:G35)</f>
        <v>0</v>
      </c>
      <c r="H18" s="16"/>
    </row>
    <row r="19" spans="1:8" ht="128.25">
      <c r="A19" s="30" t="s">
        <v>22</v>
      </c>
      <c r="B19" s="60" t="s">
        <v>55</v>
      </c>
      <c r="C19" s="74" t="s">
        <v>23</v>
      </c>
      <c r="D19" s="75">
        <v>370.25</v>
      </c>
      <c r="E19" s="76"/>
      <c r="F19" s="41" t="str" cm="1">
        <f t="array" ref="F19">numtext(E19)</f>
        <v>CERO PESOS 00/100 M.N.</v>
      </c>
      <c r="G19" s="57">
        <f t="shared" si="0" ref="G19">ROUND(D19*E19,2)</f>
        <v>0</v>
      </c>
      <c r="H19" s="16"/>
    </row>
    <row r="20" spans="1:8" ht="71.25">
      <c r="A20" s="30" t="s">
        <v>544</v>
      </c>
      <c r="B20" s="65" t="s">
        <v>393</v>
      </c>
      <c r="C20" s="74" t="s">
        <v>23</v>
      </c>
      <c r="D20" s="75">
        <v>314.20</v>
      </c>
      <c r="E20" s="76"/>
      <c r="F20" s="41" t="str" cm="1">
        <f t="array" ref="F20">numtext(E20)</f>
        <v>CERO PESOS 00/100 M.N.</v>
      </c>
      <c r="G20" s="57">
        <f t="shared" si="1" ref="G20:G33">ROUND(D20*E20,2)</f>
        <v>0</v>
      </c>
      <c r="H20" s="16"/>
    </row>
    <row r="21" spans="1:7" ht="85.5">
      <c r="A21" s="30" t="s">
        <v>545</v>
      </c>
      <c r="B21" s="60" t="s">
        <v>493</v>
      </c>
      <c r="C21" s="74" t="s">
        <v>23</v>
      </c>
      <c r="D21" s="75">
        <v>20.38</v>
      </c>
      <c r="E21" s="76"/>
      <c r="F21" s="41" t="str" cm="1">
        <f t="array" ref="F21">numtext(E21)</f>
        <v>CERO PESOS 00/100 M.N.</v>
      </c>
      <c r="G21" s="57">
        <f t="shared" si="1"/>
        <v>0</v>
      </c>
    </row>
    <row r="22" spans="1:8" ht="85.5">
      <c r="A22" s="30" t="s">
        <v>546</v>
      </c>
      <c r="B22" s="65" t="s">
        <v>394</v>
      </c>
      <c r="C22" s="74" t="s">
        <v>23</v>
      </c>
      <c r="D22" s="75">
        <v>31</v>
      </c>
      <c r="E22" s="76"/>
      <c r="F22" s="41" t="str" cm="1">
        <f t="array" ref="F22">numtext(E22)</f>
        <v>CERO PESOS 00/100 M.N.</v>
      </c>
      <c r="G22" s="57">
        <f t="shared" si="1"/>
        <v>0</v>
      </c>
      <c r="H22" s="16"/>
    </row>
    <row r="23" spans="1:8" ht="71.25">
      <c r="A23" s="30" t="s">
        <v>547</v>
      </c>
      <c r="B23" s="65" t="s">
        <v>395</v>
      </c>
      <c r="C23" s="74" t="s">
        <v>23</v>
      </c>
      <c r="D23" s="75">
        <v>48.40</v>
      </c>
      <c r="E23" s="76"/>
      <c r="F23" s="41" t="str" cm="1">
        <f t="array" ref="F23">numtext(E23)</f>
        <v>CERO PESOS 00/100 M.N.</v>
      </c>
      <c r="G23" s="57">
        <f t="shared" si="1"/>
        <v>0</v>
      </c>
      <c r="H23" s="16"/>
    </row>
    <row r="24" spans="1:8" ht="85.5">
      <c r="A24" s="30" t="s">
        <v>548</v>
      </c>
      <c r="B24" s="65" t="s">
        <v>489</v>
      </c>
      <c r="C24" s="74" t="s">
        <v>23</v>
      </c>
      <c r="D24" s="75">
        <v>254.50</v>
      </c>
      <c r="E24" s="76"/>
      <c r="F24" s="41" t="str" cm="1">
        <f t="array" ref="F24">numtext(E24)</f>
        <v>CERO PESOS 00/100 M.N.</v>
      </c>
      <c r="G24" s="57">
        <f t="shared" si="2" ref="G24">ROUND(D24*E24,2)</f>
        <v>0</v>
      </c>
      <c r="H24" s="16"/>
    </row>
    <row r="25" spans="1:8" ht="71.25">
      <c r="A25" s="30" t="s">
        <v>657</v>
      </c>
      <c r="B25" s="65" t="s">
        <v>490</v>
      </c>
      <c r="C25" s="74" t="s">
        <v>28</v>
      </c>
      <c r="D25" s="75">
        <v>16</v>
      </c>
      <c r="E25" s="76"/>
      <c r="F25" s="41" t="str" cm="1">
        <f t="array" ref="F25">numtext(E25)</f>
        <v>CERO PESOS 00/100 M.N.</v>
      </c>
      <c r="G25" s="57">
        <f t="shared" si="1"/>
        <v>0</v>
      </c>
      <c r="H25" s="16"/>
    </row>
    <row r="26" spans="1:8" ht="71.25">
      <c r="A26" s="30" t="s">
        <v>549</v>
      </c>
      <c r="B26" s="65" t="s">
        <v>397</v>
      </c>
      <c r="C26" s="74" t="s">
        <v>23</v>
      </c>
      <c r="D26" s="75">
        <v>77.61</v>
      </c>
      <c r="E26" s="76"/>
      <c r="F26" s="41" t="str" cm="1">
        <f t="array" ref="F26">numtext(E26)</f>
        <v>CERO PESOS 00/100 M.N.</v>
      </c>
      <c r="G26" s="57">
        <f t="shared" si="1"/>
        <v>0</v>
      </c>
      <c r="H26" s="16"/>
    </row>
    <row r="27" spans="1:8" ht="85.5">
      <c r="A27" s="30" t="s">
        <v>396</v>
      </c>
      <c r="B27" s="65" t="s">
        <v>402</v>
      </c>
      <c r="C27" s="74" t="s">
        <v>23</v>
      </c>
      <c r="D27" s="75">
        <v>64.21</v>
      </c>
      <c r="E27" s="76"/>
      <c r="F27" s="41" t="str" cm="1">
        <f t="array" ref="F27">numtext(E27)</f>
        <v>CERO PESOS 00/100 M.N.</v>
      </c>
      <c r="G27" s="57">
        <f t="shared" si="1"/>
        <v>0</v>
      </c>
      <c r="H27" s="16"/>
    </row>
    <row r="28" spans="1:8" ht="57">
      <c r="A28" s="30" t="s">
        <v>214</v>
      </c>
      <c r="B28" s="65" t="s">
        <v>499</v>
      </c>
      <c r="C28" s="74" t="s">
        <v>23</v>
      </c>
      <c r="D28" s="75">
        <v>103.87</v>
      </c>
      <c r="E28" s="76"/>
      <c r="F28" s="41" t="str" cm="1">
        <f t="array" ref="F28">numtext(E28)</f>
        <v>CERO PESOS 00/100 M.N.</v>
      </c>
      <c r="G28" s="57">
        <f t="shared" si="1"/>
        <v>0</v>
      </c>
      <c r="H28" s="16"/>
    </row>
    <row r="29" spans="1:8" ht="57">
      <c r="A29" s="30" t="s">
        <v>215</v>
      </c>
      <c r="B29" s="65" t="s">
        <v>398</v>
      </c>
      <c r="C29" s="74" t="s">
        <v>28</v>
      </c>
      <c r="D29" s="75">
        <v>90</v>
      </c>
      <c r="E29" s="76"/>
      <c r="F29" s="41" t="str" cm="1">
        <f t="array" ref="F29">numtext(E29)</f>
        <v>CERO PESOS 00/100 M.N.</v>
      </c>
      <c r="G29" s="57">
        <f t="shared" si="1"/>
        <v>0</v>
      </c>
      <c r="H29" s="16"/>
    </row>
    <row r="30" spans="1:8" ht="99.75">
      <c r="A30" s="30" t="s">
        <v>216</v>
      </c>
      <c r="B30" s="65" t="s">
        <v>399</v>
      </c>
      <c r="C30" s="74" t="s">
        <v>23</v>
      </c>
      <c r="D30" s="75">
        <v>370</v>
      </c>
      <c r="E30" s="76"/>
      <c r="F30" s="41" t="str" cm="1">
        <f t="array" ref="F30">numtext(E30)</f>
        <v>CERO PESOS 00/100 M.N.</v>
      </c>
      <c r="G30" s="57">
        <f t="shared" si="1"/>
        <v>0</v>
      </c>
      <c r="H30" s="16"/>
    </row>
    <row r="31" spans="1:8" ht="28.5">
      <c r="A31" s="30" t="s">
        <v>217</v>
      </c>
      <c r="B31" s="65" t="s">
        <v>500</v>
      </c>
      <c r="C31" s="74" t="s">
        <v>28</v>
      </c>
      <c r="D31" s="75">
        <v>133</v>
      </c>
      <c r="E31" s="76"/>
      <c r="F31" s="41" t="str" cm="1">
        <f t="array" ref="F31">numtext(E31)</f>
        <v>CERO PESOS 00/100 M.N.</v>
      </c>
      <c r="G31" s="57">
        <f t="shared" si="1"/>
        <v>0</v>
      </c>
      <c r="H31" s="16"/>
    </row>
    <row r="32" spans="1:8" ht="85.5">
      <c r="A32" s="30" t="s">
        <v>400</v>
      </c>
      <c r="B32" s="65" t="s">
        <v>491</v>
      </c>
      <c r="C32" s="74" t="s">
        <v>28</v>
      </c>
      <c r="D32" s="75">
        <v>8</v>
      </c>
      <c r="E32" s="76"/>
      <c r="F32" s="41" t="str" cm="1">
        <f t="array" ref="F32">numtext(E32)</f>
        <v>CERO PESOS 00/100 M.N.</v>
      </c>
      <c r="G32" s="57">
        <f t="shared" si="1"/>
        <v>0</v>
      </c>
      <c r="H32" s="16"/>
    </row>
    <row r="33" spans="1:8" ht="71.25">
      <c r="A33" s="30" t="s">
        <v>658</v>
      </c>
      <c r="B33" s="65" t="s">
        <v>401</v>
      </c>
      <c r="C33" s="74" t="s">
        <v>28</v>
      </c>
      <c r="D33" s="75">
        <v>12</v>
      </c>
      <c r="E33" s="76"/>
      <c r="F33" s="41" t="str" cm="1">
        <f t="array" ref="F33">numtext(E33)</f>
        <v>CERO PESOS 00/100 M.N.</v>
      </c>
      <c r="G33" s="57">
        <f t="shared" si="1"/>
        <v>0</v>
      </c>
      <c r="H33" s="16"/>
    </row>
    <row r="34" spans="1:8" ht="57">
      <c r="A34" s="30" t="s">
        <v>306</v>
      </c>
      <c r="B34" s="60" t="s">
        <v>124</v>
      </c>
      <c r="C34" s="74" t="s">
        <v>24</v>
      </c>
      <c r="D34" s="75">
        <v>40.91</v>
      </c>
      <c r="E34" s="76"/>
      <c r="F34" s="41" t="str" cm="1">
        <f t="array" ref="F34">numtext(E34)</f>
        <v>CERO PESOS 00/100 M.N.</v>
      </c>
      <c r="G34" s="57">
        <f>ROUND(D34*E34,2)</f>
        <v>0</v>
      </c>
      <c r="H34" s="16"/>
    </row>
    <row r="35" spans="1:8" ht="57">
      <c r="A35" s="30" t="s">
        <v>218</v>
      </c>
      <c r="B35" s="60" t="s">
        <v>125</v>
      </c>
      <c r="C35" s="74" t="s">
        <v>27</v>
      </c>
      <c r="D35" s="75">
        <v>409.10</v>
      </c>
      <c r="E35" s="76"/>
      <c r="F35" s="41" t="str" cm="1">
        <f t="array" ref="F35">numtext(E35)</f>
        <v>CERO PESOS 00/100 M.N.</v>
      </c>
      <c r="G35" s="57">
        <f>ROUND(D35*E35,2)</f>
        <v>0</v>
      </c>
      <c r="H35" s="16"/>
    </row>
    <row r="36" spans="1:8" s="68" customFormat="1" ht="15">
      <c r="A36" s="82" t="s">
        <v>33</v>
      </c>
      <c r="B36" s="83" t="s">
        <v>126</v>
      </c>
      <c r="C36" s="74"/>
      <c r="D36" s="75"/>
      <c r="E36" s="76"/>
      <c r="F36" s="66"/>
      <c r="G36" s="26">
        <f>SUM(G37:G46)</f>
        <v>0</v>
      </c>
      <c r="H36" s="67"/>
    </row>
    <row r="37" spans="1:7" s="67" customFormat="1" ht="71.25">
      <c r="A37" s="72" t="s">
        <v>219</v>
      </c>
      <c r="B37" s="73" t="s">
        <v>109</v>
      </c>
      <c r="C37" s="74" t="s">
        <v>24</v>
      </c>
      <c r="D37" s="75">
        <v>54</v>
      </c>
      <c r="E37" s="76"/>
      <c r="F37" s="66" t="str" cm="1">
        <f t="array" ref="F37">numtext(E37)</f>
        <v>CERO PESOS 00/100 M.N.</v>
      </c>
      <c r="G37" s="76">
        <f>ROUND(D37*E37,2)</f>
        <v>0</v>
      </c>
    </row>
    <row r="38" spans="1:7" s="67" customFormat="1" ht="85.5">
      <c r="A38" s="72" t="s">
        <v>220</v>
      </c>
      <c r="B38" s="73" t="s">
        <v>56</v>
      </c>
      <c r="C38" s="74" t="s">
        <v>23</v>
      </c>
      <c r="D38" s="75">
        <v>54</v>
      </c>
      <c r="E38" s="76"/>
      <c r="F38" s="66" t="str" cm="1">
        <f t="array" ref="F38">numtext(E38)</f>
        <v>CERO PESOS 00/100 M.N.</v>
      </c>
      <c r="G38" s="76">
        <f t="shared" si="3" ref="G38">ROUND(D38*E38,2)</f>
        <v>0</v>
      </c>
    </row>
    <row r="39" spans="1:17" s="67" customFormat="1" ht="57">
      <c r="A39" s="72" t="s">
        <v>403</v>
      </c>
      <c r="B39" s="73" t="s">
        <v>96</v>
      </c>
      <c r="C39" s="74" t="s">
        <v>23</v>
      </c>
      <c r="D39" s="75">
        <v>54</v>
      </c>
      <c r="E39" s="76"/>
      <c r="F39" s="66" t="str" cm="1">
        <f t="array" ref="F39">numtext(E39)</f>
        <v>CERO PESOS 00/100 M.N.</v>
      </c>
      <c r="G39" s="76">
        <f t="shared" si="4" ref="G39:G46">ROUND(D39*E39,2)</f>
        <v>0</v>
      </c>
      <c r="P39" s="69"/>
      <c r="Q39" s="70"/>
    </row>
    <row r="40" spans="1:19" s="67" customFormat="1" ht="42.75">
      <c r="A40" s="72" t="s">
        <v>404</v>
      </c>
      <c r="B40" s="73" t="s">
        <v>283</v>
      </c>
      <c r="C40" s="74" t="s">
        <v>23</v>
      </c>
      <c r="D40" s="75">
        <v>30.45</v>
      </c>
      <c r="E40" s="76"/>
      <c r="F40" s="66" t="str" cm="1">
        <f t="array" ref="F40">numtext(E40)</f>
        <v>CERO PESOS 00/100 M.N.</v>
      </c>
      <c r="G40" s="76">
        <f t="shared" si="4"/>
        <v>0</v>
      </c>
      <c r="I40" s="71"/>
      <c r="R40" s="70"/>
      <c r="S40" s="69"/>
    </row>
    <row r="41" spans="1:7" s="67" customFormat="1" ht="114">
      <c r="A41" s="72" t="s">
        <v>405</v>
      </c>
      <c r="B41" s="73" t="s">
        <v>97</v>
      </c>
      <c r="C41" s="74" t="s">
        <v>25</v>
      </c>
      <c r="D41" s="75">
        <v>1350</v>
      </c>
      <c r="E41" s="76"/>
      <c r="F41" s="66" t="str" cm="1">
        <f t="array" ref="F41">numtext(E41)</f>
        <v>CERO PESOS 00/100 M.N.</v>
      </c>
      <c r="G41" s="76">
        <f t="shared" si="4"/>
        <v>0</v>
      </c>
    </row>
    <row r="42" spans="1:7" s="67" customFormat="1" ht="71.25">
      <c r="A42" s="72" t="s">
        <v>406</v>
      </c>
      <c r="B42" s="73" t="s">
        <v>127</v>
      </c>
      <c r="C42" s="74" t="s">
        <v>24</v>
      </c>
      <c r="D42" s="75">
        <v>16.50</v>
      </c>
      <c r="E42" s="76"/>
      <c r="F42" s="66" t="str" cm="1">
        <f t="array" ref="F42">numtext(E42)</f>
        <v>CERO PESOS 00/100 M.N.</v>
      </c>
      <c r="G42" s="76">
        <f t="shared" si="4"/>
        <v>0</v>
      </c>
    </row>
    <row r="43" spans="1:7" s="67" customFormat="1" ht="57">
      <c r="A43" s="72" t="s">
        <v>407</v>
      </c>
      <c r="B43" s="73" t="s">
        <v>284</v>
      </c>
      <c r="C43" s="74" t="s">
        <v>23</v>
      </c>
      <c r="D43" s="75">
        <v>111</v>
      </c>
      <c r="E43" s="76"/>
      <c r="F43" s="66" t="str" cm="1">
        <f t="array" ref="F43">numtext(E43)</f>
        <v>CERO PESOS 00/100 M.N.</v>
      </c>
      <c r="G43" s="76">
        <f t="shared" si="5" ref="G43">ROUND(D43*E43,2)</f>
        <v>0</v>
      </c>
    </row>
    <row r="44" spans="1:7" s="67" customFormat="1" ht="71.25">
      <c r="A44" s="72" t="s">
        <v>221</v>
      </c>
      <c r="B44" s="73" t="s">
        <v>533</v>
      </c>
      <c r="C44" s="74" t="s">
        <v>24</v>
      </c>
      <c r="D44" s="75">
        <v>34.8</v>
      </c>
      <c r="E44" s="76"/>
      <c r="F44" s="66" t="str" cm="1">
        <f t="array" ref="F44">numtext(E44)</f>
        <v>CERO PESOS 00/100 M.N.</v>
      </c>
      <c r="G44" s="76">
        <f>ROUND(D44*E44,2)</f>
        <v>0</v>
      </c>
    </row>
    <row r="45" spans="1:7" s="67" customFormat="1" ht="57">
      <c r="A45" s="72" t="s">
        <v>222</v>
      </c>
      <c r="B45" s="73" t="s">
        <v>124</v>
      </c>
      <c r="C45" s="74" t="s">
        <v>24</v>
      </c>
      <c r="D45" s="75">
        <v>19.20</v>
      </c>
      <c r="E45" s="76"/>
      <c r="F45" s="66" t="str" cm="1">
        <f t="array" ref="F45">numtext(E45)</f>
        <v>CERO PESOS 00/100 M.N.</v>
      </c>
      <c r="G45" s="76">
        <f>ROUND(D45*E45,2)</f>
        <v>0</v>
      </c>
    </row>
    <row r="46" spans="1:7" s="67" customFormat="1" ht="57">
      <c r="A46" s="72" t="s">
        <v>223</v>
      </c>
      <c r="B46" s="73" t="s">
        <v>125</v>
      </c>
      <c r="C46" s="74" t="s">
        <v>27</v>
      </c>
      <c r="D46" s="75">
        <v>288</v>
      </c>
      <c r="E46" s="76"/>
      <c r="F46" s="66" t="str" cm="1">
        <f t="array" ref="F46">numtext(E46)</f>
        <v>CERO PESOS 00/100 M.N.</v>
      </c>
      <c r="G46" s="76">
        <f t="shared" si="4"/>
        <v>0</v>
      </c>
    </row>
    <row r="47" spans="1:7" s="16" customFormat="1" ht="15">
      <c r="A47" s="82" t="s">
        <v>34</v>
      </c>
      <c r="B47" s="83" t="s">
        <v>128</v>
      </c>
      <c r="C47" s="74"/>
      <c r="D47" s="75"/>
      <c r="E47" s="76"/>
      <c r="F47" s="66"/>
      <c r="G47" s="26">
        <f>SUM(G48:G50)</f>
        <v>0</v>
      </c>
    </row>
    <row r="48" spans="1:7" s="16" customFormat="1" ht="99.75">
      <c r="A48" s="72" t="s">
        <v>224</v>
      </c>
      <c r="B48" s="73" t="s">
        <v>285</v>
      </c>
      <c r="C48" s="74" t="s">
        <v>26</v>
      </c>
      <c r="D48" s="75">
        <v>20.60</v>
      </c>
      <c r="E48" s="76"/>
      <c r="F48" s="66" t="str" cm="1">
        <f t="array" ref="F48">numtext(E48)</f>
        <v>CERO PESOS 00/100 M.N.</v>
      </c>
      <c r="G48" s="76">
        <f t="shared" si="6" ref="G48:G50">ROUND(D48*E48,2)</f>
        <v>0</v>
      </c>
    </row>
    <row r="49" spans="1:7" s="16" customFormat="1" ht="114">
      <c r="A49" s="72" t="s">
        <v>225</v>
      </c>
      <c r="B49" s="73" t="s">
        <v>492</v>
      </c>
      <c r="C49" s="74" t="s">
        <v>26</v>
      </c>
      <c r="D49" s="75">
        <v>23.40</v>
      </c>
      <c r="E49" s="76"/>
      <c r="F49" s="66" t="str" cm="1">
        <f t="array" ref="F49">numtext(E49)</f>
        <v>CERO PESOS 00/100 M.N.</v>
      </c>
      <c r="G49" s="76">
        <f t="shared" si="7" ref="G49">ROUND(D49*E49,2)</f>
        <v>0</v>
      </c>
    </row>
    <row r="50" spans="1:7" s="16" customFormat="1" ht="85.5">
      <c r="A50" s="72" t="s">
        <v>408</v>
      </c>
      <c r="B50" s="73" t="s">
        <v>94</v>
      </c>
      <c r="C50" s="74" t="s">
        <v>23</v>
      </c>
      <c r="D50" s="75">
        <v>31.08</v>
      </c>
      <c r="E50" s="76"/>
      <c r="F50" s="66" t="str" cm="1">
        <f t="array" ref="F50">numtext(E50)</f>
        <v>CERO PESOS 00/100 M.N.</v>
      </c>
      <c r="G50" s="76">
        <f t="shared" si="6"/>
        <v>0</v>
      </c>
    </row>
    <row r="51" spans="1:7" s="16" customFormat="1" ht="15">
      <c r="A51" s="82" t="s">
        <v>35</v>
      </c>
      <c r="B51" s="83" t="s">
        <v>129</v>
      </c>
      <c r="C51" s="74"/>
      <c r="D51" s="75"/>
      <c r="E51" s="76"/>
      <c r="F51" s="66"/>
      <c r="G51" s="26">
        <f>SUM(G52:G60)</f>
        <v>0</v>
      </c>
    </row>
    <row r="52" spans="1:9" s="16" customFormat="1" ht="85.5">
      <c r="A52" s="72" t="s">
        <v>659</v>
      </c>
      <c r="B52" s="73" t="s">
        <v>286</v>
      </c>
      <c r="C52" s="74" t="s">
        <v>23</v>
      </c>
      <c r="D52" s="75">
        <v>62.16</v>
      </c>
      <c r="E52" s="76"/>
      <c r="F52" s="66" t="str" cm="1">
        <f t="array" ref="F52">numtext(E52)</f>
        <v>CERO PESOS 00/100 M.N.</v>
      </c>
      <c r="G52" s="76">
        <f t="shared" si="8" ref="G52:G60">ROUND(D52*E52,2)</f>
        <v>0</v>
      </c>
      <c r="H52" s="64"/>
      <c r="I52" s="63"/>
    </row>
    <row r="53" spans="1:7" s="16" customFormat="1" ht="57">
      <c r="A53" s="72" t="s">
        <v>660</v>
      </c>
      <c r="B53" s="73" t="s">
        <v>130</v>
      </c>
      <c r="C53" s="74" t="s">
        <v>26</v>
      </c>
      <c r="D53" s="75">
        <v>20</v>
      </c>
      <c r="E53" s="76"/>
      <c r="F53" s="66" t="str" cm="1">
        <f t="array" ref="F53">numtext(E53)</f>
        <v>CERO PESOS 00/100 M.N.</v>
      </c>
      <c r="G53" s="76">
        <f t="shared" si="8"/>
        <v>0</v>
      </c>
    </row>
    <row r="54" spans="1:7" s="16" customFormat="1" ht="71.25">
      <c r="A54" s="72" t="s">
        <v>661</v>
      </c>
      <c r="B54" s="73" t="s">
        <v>287</v>
      </c>
      <c r="C54" s="74" t="s">
        <v>26</v>
      </c>
      <c r="D54" s="75">
        <v>20</v>
      </c>
      <c r="E54" s="76"/>
      <c r="F54" s="66" t="str" cm="1">
        <f t="array" ref="F54">numtext(E54)</f>
        <v>CERO PESOS 00/100 M.N.</v>
      </c>
      <c r="G54" s="76">
        <f t="shared" si="9" ref="G54">ROUND(D54*E54,2)</f>
        <v>0</v>
      </c>
    </row>
    <row r="55" spans="1:7" s="16" customFormat="1" ht="57">
      <c r="A55" s="72" t="s">
        <v>226</v>
      </c>
      <c r="B55" s="73" t="s">
        <v>95</v>
      </c>
      <c r="C55" s="74" t="s">
        <v>23</v>
      </c>
      <c r="D55" s="75">
        <v>62.16</v>
      </c>
      <c r="E55" s="76"/>
      <c r="F55" s="66" t="str" cm="1">
        <f t="array" ref="F55">numtext(E55)</f>
        <v>CERO PESOS 00/100 M.N.</v>
      </c>
      <c r="G55" s="76">
        <f t="shared" si="8"/>
        <v>0</v>
      </c>
    </row>
    <row r="56" spans="1:7" s="16" customFormat="1" ht="57">
      <c r="A56" s="72" t="s">
        <v>662</v>
      </c>
      <c r="B56" s="73" t="s">
        <v>288</v>
      </c>
      <c r="C56" s="74" t="s">
        <v>23</v>
      </c>
      <c r="D56" s="75">
        <v>1.17</v>
      </c>
      <c r="E56" s="76"/>
      <c r="F56" s="66" t="str" cm="1">
        <f t="array" ref="F56">numtext(E56)</f>
        <v>CERO PESOS 00/100 M.N.</v>
      </c>
      <c r="G56" s="76">
        <f t="shared" si="10" ref="G56">ROUND(D56*E56,2)</f>
        <v>0</v>
      </c>
    </row>
    <row r="57" spans="1:7" s="67" customFormat="1" ht="57">
      <c r="A57" s="72" t="s">
        <v>227</v>
      </c>
      <c r="B57" s="73" t="s">
        <v>289</v>
      </c>
      <c r="C57" s="74" t="s">
        <v>23</v>
      </c>
      <c r="D57" s="75">
        <v>62.16</v>
      </c>
      <c r="E57" s="76"/>
      <c r="F57" s="66" t="str" cm="1">
        <f t="array" ref="F57">numtext(E57)</f>
        <v>CERO PESOS 00/100 M.N.</v>
      </c>
      <c r="G57" s="76">
        <f t="shared" si="11" ref="G57">ROUND(D57*E57,2)</f>
        <v>0</v>
      </c>
    </row>
    <row r="58" spans="1:7" s="67" customFormat="1" ht="85.5">
      <c r="A58" s="72" t="s">
        <v>663</v>
      </c>
      <c r="B58" s="73" t="s">
        <v>131</v>
      </c>
      <c r="C58" s="74" t="s">
        <v>23</v>
      </c>
      <c r="D58" s="75">
        <v>62.16</v>
      </c>
      <c r="E58" s="76"/>
      <c r="F58" s="66" t="str" cm="1">
        <f t="array" ref="F58">numtext(E58)</f>
        <v>CERO PESOS 00/100 M.N.</v>
      </c>
      <c r="G58" s="76">
        <f t="shared" si="8"/>
        <v>0</v>
      </c>
    </row>
    <row r="59" spans="1:7" s="67" customFormat="1" ht="114">
      <c r="A59" s="72" t="s">
        <v>664</v>
      </c>
      <c r="B59" s="73" t="s">
        <v>98</v>
      </c>
      <c r="C59" s="74" t="s">
        <v>28</v>
      </c>
      <c r="D59" s="75">
        <v>8</v>
      </c>
      <c r="E59" s="76"/>
      <c r="F59" s="66" t="str" cm="1">
        <f t="array" ref="F59">numtext(E59)</f>
        <v>CERO PESOS 00/100 M.N.</v>
      </c>
      <c r="G59" s="76">
        <f t="shared" si="12" ref="G59">ROUND(D59*E59,2)</f>
        <v>0</v>
      </c>
    </row>
    <row r="60" spans="1:7" s="67" customFormat="1" ht="57">
      <c r="A60" s="72" t="s">
        <v>228</v>
      </c>
      <c r="B60" s="73" t="s">
        <v>132</v>
      </c>
      <c r="C60" s="74" t="s">
        <v>23</v>
      </c>
      <c r="D60" s="75">
        <v>62.16</v>
      </c>
      <c r="E60" s="76"/>
      <c r="F60" s="66" t="str" cm="1">
        <f t="array" ref="F60">numtext(E60)</f>
        <v>CERO PESOS 00/100 M.N.</v>
      </c>
      <c r="G60" s="76">
        <f t="shared" si="8"/>
        <v>0</v>
      </c>
    </row>
    <row r="61" spans="1:7" s="16" customFormat="1" ht="15">
      <c r="A61" s="82" t="s">
        <v>36</v>
      </c>
      <c r="B61" s="83" t="s">
        <v>133</v>
      </c>
      <c r="C61" s="74"/>
      <c r="D61" s="75"/>
      <c r="E61" s="76"/>
      <c r="F61" s="66"/>
      <c r="G61" s="26">
        <f>SUM(G62:G62)</f>
        <v>0</v>
      </c>
    </row>
    <row r="62" spans="1:7" s="16" customFormat="1" ht="270.75">
      <c r="A62" s="72" t="s">
        <v>229</v>
      </c>
      <c r="B62" s="73" t="s">
        <v>290</v>
      </c>
      <c r="C62" s="74" t="s">
        <v>23</v>
      </c>
      <c r="D62" s="75">
        <v>370.25</v>
      </c>
      <c r="E62" s="76"/>
      <c r="F62" s="66" t="str" cm="1">
        <f t="array" ref="F62">numtext(E62)</f>
        <v>CERO PESOS 00/100 M.N.</v>
      </c>
      <c r="G62" s="76">
        <f t="shared" si="13" ref="G62">ROUND(D62*E62,2)</f>
        <v>0</v>
      </c>
    </row>
    <row r="63" spans="1:7" s="16" customFormat="1" ht="15">
      <c r="A63" s="82" t="s">
        <v>37</v>
      </c>
      <c r="B63" s="83" t="s">
        <v>135</v>
      </c>
      <c r="C63" s="74"/>
      <c r="D63" s="75"/>
      <c r="E63" s="76"/>
      <c r="F63" s="66"/>
      <c r="G63" s="26">
        <f>G64+G74+G92</f>
        <v>0</v>
      </c>
    </row>
    <row r="64" spans="1:7" s="16" customFormat="1" ht="15">
      <c r="A64" s="84" t="s">
        <v>538</v>
      </c>
      <c r="B64" s="84" t="s">
        <v>136</v>
      </c>
      <c r="C64" s="74"/>
      <c r="D64" s="75"/>
      <c r="E64" s="76"/>
      <c r="F64" s="66"/>
      <c r="G64" s="62">
        <f>SUM(G65:G73)</f>
        <v>0</v>
      </c>
    </row>
    <row r="65" spans="1:7" s="16" customFormat="1" ht="42.75">
      <c r="A65" s="72" t="s">
        <v>230</v>
      </c>
      <c r="B65" s="73" t="s">
        <v>298</v>
      </c>
      <c r="C65" s="74" t="s">
        <v>26</v>
      </c>
      <c r="D65" s="75">
        <v>120</v>
      </c>
      <c r="E65" s="76"/>
      <c r="F65" s="66" t="str" cm="1">
        <f t="array" ref="F65">numtext(E65)</f>
        <v>CERO PESOS 00/100 M.N.</v>
      </c>
      <c r="G65" s="76">
        <f t="shared" si="14" ref="G65">ROUND(D65*E65,2)</f>
        <v>0</v>
      </c>
    </row>
    <row r="66" spans="1:7" s="16" customFormat="1" ht="71.25">
      <c r="A66" s="72" t="s">
        <v>550</v>
      </c>
      <c r="B66" s="73" t="s">
        <v>57</v>
      </c>
      <c r="C66" s="74" t="s">
        <v>24</v>
      </c>
      <c r="D66" s="75">
        <v>37.02</v>
      </c>
      <c r="E66" s="76"/>
      <c r="F66" s="66" t="str" cm="1">
        <f t="array" ref="F66">numtext(E66)</f>
        <v>CERO PESOS 00/100 M.N.</v>
      </c>
      <c r="G66" s="76">
        <f t="shared" si="15" ref="G66:G73">ROUND(D66*E66,2)</f>
        <v>0</v>
      </c>
    </row>
    <row r="67" spans="1:7" s="16" customFormat="1" ht="42.75">
      <c r="A67" s="72" t="s">
        <v>551</v>
      </c>
      <c r="B67" s="73" t="s">
        <v>137</v>
      </c>
      <c r="C67" s="74" t="s">
        <v>23</v>
      </c>
      <c r="D67" s="75">
        <v>37.02</v>
      </c>
      <c r="E67" s="76"/>
      <c r="F67" s="66" t="str" cm="1">
        <f t="array" ref="F67">numtext(E67)</f>
        <v>CERO PESOS 00/100 M.N.</v>
      </c>
      <c r="G67" s="76">
        <f t="shared" si="15"/>
        <v>0</v>
      </c>
    </row>
    <row r="68" spans="1:7" s="16" customFormat="1" ht="42.75">
      <c r="A68" s="72" t="s">
        <v>231</v>
      </c>
      <c r="B68" s="73" t="s">
        <v>138</v>
      </c>
      <c r="C68" s="74" t="s">
        <v>24</v>
      </c>
      <c r="D68" s="75">
        <v>37.02</v>
      </c>
      <c r="E68" s="76"/>
      <c r="F68" s="66" t="str" cm="1">
        <f t="array" ref="F68">numtext(E68)</f>
        <v>CERO PESOS 00/100 M.N.</v>
      </c>
      <c r="G68" s="76">
        <f t="shared" si="15"/>
        <v>0</v>
      </c>
    </row>
    <row r="69" spans="1:7" s="16" customFormat="1" ht="71.25">
      <c r="A69" s="72" t="s">
        <v>552</v>
      </c>
      <c r="B69" s="73" t="s">
        <v>139</v>
      </c>
      <c r="C69" s="74" t="s">
        <v>24</v>
      </c>
      <c r="D69" s="75">
        <v>14.808000000000002</v>
      </c>
      <c r="E69" s="76"/>
      <c r="F69" s="66" t="str" cm="1">
        <f t="array" ref="F69">numtext(E69)</f>
        <v>CERO PESOS 00/100 M.N.</v>
      </c>
      <c r="G69" s="76">
        <f t="shared" si="16" ref="G69">ROUND(D69*E69,2)</f>
        <v>0</v>
      </c>
    </row>
    <row r="70" spans="1:7" s="16" customFormat="1" ht="71.25">
      <c r="A70" s="72" t="s">
        <v>553</v>
      </c>
      <c r="B70" s="73" t="s">
        <v>532</v>
      </c>
      <c r="C70" s="74" t="s">
        <v>24</v>
      </c>
      <c r="D70" s="75">
        <v>22.212</v>
      </c>
      <c r="E70" s="76"/>
      <c r="F70" s="66" t="str" cm="1">
        <f t="array" ref="F70">numtext(E70)</f>
        <v>CERO PESOS 00/100 M.N.</v>
      </c>
      <c r="G70" s="76">
        <f t="shared" si="15"/>
        <v>0</v>
      </c>
    </row>
    <row r="71" spans="1:7" s="16" customFormat="1" ht="57">
      <c r="A71" s="72" t="s">
        <v>232</v>
      </c>
      <c r="B71" s="73" t="s">
        <v>291</v>
      </c>
      <c r="C71" s="74" t="s">
        <v>26</v>
      </c>
      <c r="D71" s="75">
        <v>96</v>
      </c>
      <c r="E71" s="76"/>
      <c r="F71" s="66" t="str" cm="1">
        <f t="array" ref="F71">numtext(E71)</f>
        <v>CERO PESOS 00/100 M.N.</v>
      </c>
      <c r="G71" s="76">
        <f t="shared" si="15"/>
        <v>0</v>
      </c>
    </row>
    <row r="72" spans="1:7" s="16" customFormat="1" ht="57">
      <c r="A72" s="72" t="s">
        <v>409</v>
      </c>
      <c r="B72" s="73" t="s">
        <v>292</v>
      </c>
      <c r="C72" s="74" t="s">
        <v>28</v>
      </c>
      <c r="D72" s="75">
        <v>20</v>
      </c>
      <c r="E72" s="76"/>
      <c r="F72" s="66" t="str" cm="1">
        <f t="array" ref="F72">numtext(E72)</f>
        <v>CERO PESOS 00/100 M.N.</v>
      </c>
      <c r="G72" s="76">
        <f t="shared" si="15"/>
        <v>0</v>
      </c>
    </row>
    <row r="73" spans="1:7" s="16" customFormat="1" ht="42.75">
      <c r="A73" s="72" t="s">
        <v>554</v>
      </c>
      <c r="B73" s="73" t="s">
        <v>175</v>
      </c>
      <c r="C73" s="74" t="s">
        <v>28</v>
      </c>
      <c r="D73" s="75">
        <v>20</v>
      </c>
      <c r="E73" s="76"/>
      <c r="F73" s="66" t="str" cm="1">
        <f t="array" ref="F73">numtext(E73)</f>
        <v>CERO PESOS 00/100 M.N.</v>
      </c>
      <c r="G73" s="76">
        <f t="shared" si="15"/>
        <v>0</v>
      </c>
    </row>
    <row r="74" spans="1:7" s="16" customFormat="1" ht="15">
      <c r="A74" s="84" t="s">
        <v>539</v>
      </c>
      <c r="B74" s="84" t="s">
        <v>141</v>
      </c>
      <c r="C74" s="74"/>
      <c r="D74" s="75"/>
      <c r="E74" s="76"/>
      <c r="F74" s="66"/>
      <c r="G74" s="62">
        <f>SUM(G75:G91)</f>
        <v>0</v>
      </c>
    </row>
    <row r="75" spans="1:7" s="16" customFormat="1" ht="42.75">
      <c r="A75" s="72" t="s">
        <v>555</v>
      </c>
      <c r="B75" s="73" t="s">
        <v>298</v>
      </c>
      <c r="C75" s="74" t="s">
        <v>26</v>
      </c>
      <c r="D75" s="75">
        <v>60</v>
      </c>
      <c r="E75" s="76"/>
      <c r="F75" s="66" t="str" cm="1">
        <f t="array" ref="F75">numtext(E75)</f>
        <v>CERO PESOS 00/100 M.N.</v>
      </c>
      <c r="G75" s="76">
        <f t="shared" si="17" ref="G75">ROUND(D75*E75,2)</f>
        <v>0</v>
      </c>
    </row>
    <row r="76" spans="1:7" s="16" customFormat="1" ht="71.25">
      <c r="A76" s="72" t="s">
        <v>556</v>
      </c>
      <c r="B76" s="73" t="s">
        <v>57</v>
      </c>
      <c r="C76" s="74" t="s">
        <v>24</v>
      </c>
      <c r="D76" s="75">
        <v>18.51</v>
      </c>
      <c r="E76" s="76"/>
      <c r="F76" s="66" t="str" cm="1">
        <f t="array" ref="F76">numtext(E76)</f>
        <v>CERO PESOS 00/100 M.N.</v>
      </c>
      <c r="G76" s="76">
        <f t="shared" si="18" ref="G76:G91">ROUND(D76*E76,2)</f>
        <v>0</v>
      </c>
    </row>
    <row r="77" spans="1:7" s="16" customFormat="1" ht="42.75">
      <c r="A77" s="72" t="s">
        <v>557</v>
      </c>
      <c r="B77" s="73" t="s">
        <v>137</v>
      </c>
      <c r="C77" s="74" t="s">
        <v>23</v>
      </c>
      <c r="D77" s="75">
        <v>12</v>
      </c>
      <c r="E77" s="76"/>
      <c r="F77" s="66" t="str" cm="1">
        <f t="array" ref="F77">numtext(E77)</f>
        <v>CERO PESOS 00/100 M.N.</v>
      </c>
      <c r="G77" s="76">
        <f t="shared" si="18"/>
        <v>0</v>
      </c>
    </row>
    <row r="78" spans="1:7" s="16" customFormat="1" ht="42.75">
      <c r="A78" s="72" t="s">
        <v>558</v>
      </c>
      <c r="B78" s="73" t="s">
        <v>138</v>
      </c>
      <c r="C78" s="74" t="s">
        <v>24</v>
      </c>
      <c r="D78" s="75">
        <v>9</v>
      </c>
      <c r="E78" s="76"/>
      <c r="F78" s="66" t="str" cm="1">
        <f t="array" ref="F78">numtext(E78)</f>
        <v>CERO PESOS 00/100 M.N.</v>
      </c>
      <c r="G78" s="76">
        <f t="shared" si="18"/>
        <v>0</v>
      </c>
    </row>
    <row r="79" spans="1:7" s="16" customFormat="1" ht="71.25">
      <c r="A79" s="72" t="s">
        <v>559</v>
      </c>
      <c r="B79" s="73" t="s">
        <v>139</v>
      </c>
      <c r="C79" s="74" t="s">
        <v>24</v>
      </c>
      <c r="D79" s="75">
        <v>11.106</v>
      </c>
      <c r="E79" s="76"/>
      <c r="F79" s="66" t="str" cm="1">
        <f t="array" ref="F79">numtext(E79)</f>
        <v>CERO PESOS 00/100 M.N.</v>
      </c>
      <c r="G79" s="76">
        <f t="shared" si="18"/>
        <v>0</v>
      </c>
    </row>
    <row r="80" spans="1:7" s="16" customFormat="1" ht="71.25">
      <c r="A80" s="72" t="s">
        <v>560</v>
      </c>
      <c r="B80" s="73" t="s">
        <v>532</v>
      </c>
      <c r="C80" s="74" t="s">
        <v>24</v>
      </c>
      <c r="D80" s="75">
        <v>7.404000000000001</v>
      </c>
      <c r="E80" s="76"/>
      <c r="F80" s="66" t="str" cm="1">
        <f t="array" ref="F80">numtext(E80)</f>
        <v>CERO PESOS 00/100 M.N.</v>
      </c>
      <c r="G80" s="76">
        <f t="shared" si="18"/>
        <v>0</v>
      </c>
    </row>
    <row r="81" spans="1:7" s="16" customFormat="1" ht="85.5">
      <c r="A81" s="72" t="s">
        <v>561</v>
      </c>
      <c r="B81" s="73" t="s">
        <v>101</v>
      </c>
      <c r="C81" s="74" t="s">
        <v>28</v>
      </c>
      <c r="D81" s="75">
        <v>10</v>
      </c>
      <c r="E81" s="76"/>
      <c r="F81" s="66" t="str" cm="1">
        <f t="array" ref="F81">numtext(E81)</f>
        <v>CERO PESOS 00/100 M.N.</v>
      </c>
      <c r="G81" s="76">
        <f t="shared" si="19" ref="G81">ROUND(D81*E81,2)</f>
        <v>0</v>
      </c>
    </row>
    <row r="82" spans="1:7" s="16" customFormat="1" ht="57">
      <c r="A82" s="72" t="s">
        <v>562</v>
      </c>
      <c r="B82" s="73" t="s">
        <v>73</v>
      </c>
      <c r="C82" s="74" t="s">
        <v>26</v>
      </c>
      <c r="D82" s="75">
        <v>60</v>
      </c>
      <c r="E82" s="76"/>
      <c r="F82" s="66" t="str" cm="1">
        <f t="array" ref="F82">numtext(E82)</f>
        <v>CERO PESOS 00/100 M.N.</v>
      </c>
      <c r="G82" s="76">
        <f t="shared" si="20" ref="G82">ROUND(D82*E82,2)</f>
        <v>0</v>
      </c>
    </row>
    <row r="83" spans="1:7" s="16" customFormat="1" ht="42.75">
      <c r="A83" s="72" t="s">
        <v>563</v>
      </c>
      <c r="B83" s="73" t="s">
        <v>140</v>
      </c>
      <c r="C83" s="74" t="s">
        <v>26</v>
      </c>
      <c r="D83" s="75">
        <v>36</v>
      </c>
      <c r="E83" s="76"/>
      <c r="F83" s="66" t="str" cm="1">
        <f t="array" ref="F83">numtext(E83)</f>
        <v>CERO PESOS 00/100 M.N.</v>
      </c>
      <c r="G83" s="76">
        <f t="shared" si="21" ref="G83">ROUND(D83*E83,2)</f>
        <v>0</v>
      </c>
    </row>
    <row r="84" spans="1:7" s="16" customFormat="1" ht="42.75">
      <c r="A84" s="72" t="s">
        <v>233</v>
      </c>
      <c r="B84" s="73" t="s">
        <v>293</v>
      </c>
      <c r="C84" s="74" t="s">
        <v>28</v>
      </c>
      <c r="D84" s="75">
        <v>15</v>
      </c>
      <c r="E84" s="76"/>
      <c r="F84" s="66" t="str" cm="1">
        <f t="array" ref="F84">numtext(E84)</f>
        <v>CERO PESOS 00/100 M.N.</v>
      </c>
      <c r="G84" s="76">
        <f t="shared" si="18"/>
        <v>0</v>
      </c>
    </row>
    <row r="85" spans="1:7" s="16" customFormat="1" ht="42.75">
      <c r="A85" s="72" t="s">
        <v>410</v>
      </c>
      <c r="B85" s="73" t="s">
        <v>294</v>
      </c>
      <c r="C85" s="74" t="s">
        <v>28</v>
      </c>
      <c r="D85" s="75">
        <v>10</v>
      </c>
      <c r="E85" s="76"/>
      <c r="F85" s="66" t="str" cm="1">
        <f t="array" ref="F85">numtext(E85)</f>
        <v>CERO PESOS 00/100 M.N.</v>
      </c>
      <c r="G85" s="76">
        <f t="shared" si="18"/>
        <v>0</v>
      </c>
    </row>
    <row r="86" spans="1:7" s="16" customFormat="1" ht="42.75">
      <c r="A86" s="72" t="s">
        <v>411</v>
      </c>
      <c r="B86" s="73" t="s">
        <v>295</v>
      </c>
      <c r="C86" s="74" t="s">
        <v>28</v>
      </c>
      <c r="D86" s="75">
        <v>10</v>
      </c>
      <c r="E86" s="76"/>
      <c r="F86" s="66" t="str" cm="1">
        <f t="array" ref="F86">numtext(E86)</f>
        <v>CERO PESOS 00/100 M.N.</v>
      </c>
      <c r="G86" s="76">
        <f>ROUND(D86*E86,2)</f>
        <v>0</v>
      </c>
    </row>
    <row r="87" spans="1:7" s="16" customFormat="1" ht="42.75">
      <c r="A87" s="72" t="s">
        <v>234</v>
      </c>
      <c r="B87" s="73" t="s">
        <v>296</v>
      </c>
      <c r="C87" s="74" t="s">
        <v>28</v>
      </c>
      <c r="D87" s="75">
        <v>10</v>
      </c>
      <c r="E87" s="76"/>
      <c r="F87" s="66" t="str" cm="1">
        <f t="array" ref="F87">numtext(E87)</f>
        <v>CERO PESOS 00/100 M.N.</v>
      </c>
      <c r="G87" s="76">
        <f t="shared" si="22" ref="G87:G89">ROUND(D87*E87,2)</f>
        <v>0</v>
      </c>
    </row>
    <row r="88" spans="1:7" s="16" customFormat="1" ht="42.75">
      <c r="A88" s="72" t="s">
        <v>299</v>
      </c>
      <c r="B88" s="73" t="s">
        <v>541</v>
      </c>
      <c r="C88" s="74" t="s">
        <v>28</v>
      </c>
      <c r="D88" s="75">
        <v>10</v>
      </c>
      <c r="E88" s="76"/>
      <c r="F88" s="66" t="str" cm="1">
        <f t="array" ref="F88">numtext(E88)</f>
        <v>CERO PESOS 00/100 M.N.</v>
      </c>
      <c r="G88" s="76">
        <f t="shared" si="22"/>
        <v>0</v>
      </c>
    </row>
    <row r="89" spans="1:7" s="16" customFormat="1" ht="57">
      <c r="A89" s="72" t="s">
        <v>412</v>
      </c>
      <c r="B89" s="73" t="s">
        <v>297</v>
      </c>
      <c r="C89" s="74" t="s">
        <v>28</v>
      </c>
      <c r="D89" s="75">
        <v>10</v>
      </c>
      <c r="E89" s="76"/>
      <c r="F89" s="66" t="str" cm="1">
        <f t="array" ref="F89">numtext(E89)</f>
        <v>CERO PESOS 00/100 M.N.</v>
      </c>
      <c r="G89" s="76">
        <f t="shared" si="22"/>
        <v>0</v>
      </c>
    </row>
    <row r="90" spans="1:7" s="16" customFormat="1" ht="128.25">
      <c r="A90" s="72" t="s">
        <v>316</v>
      </c>
      <c r="B90" s="73" t="s">
        <v>531</v>
      </c>
      <c r="C90" s="74" t="s">
        <v>28</v>
      </c>
      <c r="D90" s="75">
        <v>10</v>
      </c>
      <c r="E90" s="76"/>
      <c r="F90" s="66" t="str" cm="1">
        <f t="array" ref="F90">numtext(E90)</f>
        <v>CERO PESOS 00/100 M.N.</v>
      </c>
      <c r="G90" s="76">
        <f t="shared" si="18"/>
        <v>0</v>
      </c>
    </row>
    <row r="91" spans="1:7" s="16" customFormat="1" ht="142.5">
      <c r="A91" s="72" t="s">
        <v>564</v>
      </c>
      <c r="B91" s="73" t="s">
        <v>486</v>
      </c>
      <c r="C91" s="74" t="s">
        <v>28</v>
      </c>
      <c r="D91" s="75">
        <v>10</v>
      </c>
      <c r="E91" s="76"/>
      <c r="F91" s="66" t="str" cm="1">
        <f t="array" ref="F91">numtext(E91)</f>
        <v>CERO PESOS 00/100 M.N.</v>
      </c>
      <c r="G91" s="76">
        <f t="shared" si="18"/>
        <v>0</v>
      </c>
    </row>
    <row r="92" spans="1:7" s="16" customFormat="1" ht="15">
      <c r="A92" s="84" t="s">
        <v>540</v>
      </c>
      <c r="B92" s="84" t="s">
        <v>142</v>
      </c>
      <c r="C92" s="74"/>
      <c r="D92" s="75"/>
      <c r="E92" s="76"/>
      <c r="F92" s="66"/>
      <c r="G92" s="62">
        <f>SUM(G93:G100)</f>
        <v>0</v>
      </c>
    </row>
    <row r="93" spans="1:7" s="16" customFormat="1" ht="42.75">
      <c r="A93" s="72" t="s">
        <v>565</v>
      </c>
      <c r="B93" s="73" t="s">
        <v>298</v>
      </c>
      <c r="C93" s="74" t="s">
        <v>26</v>
      </c>
      <c r="D93" s="75">
        <v>60</v>
      </c>
      <c r="E93" s="76"/>
      <c r="F93" s="66" t="str" cm="1">
        <f t="array" ref="F93">numtext(E93)</f>
        <v>CERO PESOS 00/100 M.N.</v>
      </c>
      <c r="G93" s="76">
        <f t="shared" si="23" ref="G93">ROUND(D93*E93,2)</f>
        <v>0</v>
      </c>
    </row>
    <row r="94" spans="1:7" s="16" customFormat="1" ht="71.25">
      <c r="A94" s="72" t="s">
        <v>566</v>
      </c>
      <c r="B94" s="73" t="s">
        <v>100</v>
      </c>
      <c r="C94" s="74" t="s">
        <v>26</v>
      </c>
      <c r="D94" s="75">
        <v>36</v>
      </c>
      <c r="E94" s="76"/>
      <c r="F94" s="66" t="str" cm="1">
        <f t="array" ref="F94">numtext(E94)</f>
        <v>CERO PESOS 00/100 M.N.</v>
      </c>
      <c r="G94" s="76">
        <f t="shared" si="24" ref="G94:G96">ROUND(D94*E94,2)</f>
        <v>0</v>
      </c>
    </row>
    <row r="95" spans="1:7" s="16" customFormat="1" ht="71.25">
      <c r="A95" s="72" t="s">
        <v>413</v>
      </c>
      <c r="B95" s="73" t="s">
        <v>63</v>
      </c>
      <c r="C95" s="74" t="s">
        <v>26</v>
      </c>
      <c r="D95" s="75">
        <v>24</v>
      </c>
      <c r="E95" s="76"/>
      <c r="F95" s="66" t="str" cm="1">
        <f t="array" ref="F95">numtext(E95)</f>
        <v>CERO PESOS 00/100 M.N.</v>
      </c>
      <c r="G95" s="76">
        <f t="shared" si="24"/>
        <v>0</v>
      </c>
    </row>
    <row r="96" spans="1:7" s="16" customFormat="1" ht="71.25">
      <c r="A96" s="72" t="s">
        <v>567</v>
      </c>
      <c r="B96" s="73" t="s">
        <v>74</v>
      </c>
      <c r="C96" s="74" t="s">
        <v>26</v>
      </c>
      <c r="D96" s="75">
        <v>48</v>
      </c>
      <c r="E96" s="76"/>
      <c r="F96" s="66" t="str" cm="1">
        <f t="array" ref="F96">numtext(E96)</f>
        <v>CERO PESOS 00/100 M.N.</v>
      </c>
      <c r="G96" s="76">
        <f t="shared" si="24"/>
        <v>0</v>
      </c>
    </row>
    <row r="97" spans="1:7" s="16" customFormat="1" ht="142.5">
      <c r="A97" s="72" t="s">
        <v>414</v>
      </c>
      <c r="B97" s="73" t="s">
        <v>99</v>
      </c>
      <c r="C97" s="74" t="s">
        <v>29</v>
      </c>
      <c r="D97" s="75">
        <v>10</v>
      </c>
      <c r="E97" s="76"/>
      <c r="F97" s="66" t="str" cm="1">
        <f t="array" ref="F97">numtext(E97)</f>
        <v>CERO PESOS 00/100 M.N.</v>
      </c>
      <c r="G97" s="76">
        <f t="shared" si="25" ref="G97">ROUND(D97*E97,2)</f>
        <v>0</v>
      </c>
    </row>
    <row r="98" spans="1:7" s="16" customFormat="1" ht="42.75">
      <c r="A98" s="72" t="s">
        <v>415</v>
      </c>
      <c r="B98" s="73" t="s">
        <v>144</v>
      </c>
      <c r="C98" s="74" t="s">
        <v>28</v>
      </c>
      <c r="D98" s="75">
        <v>4</v>
      </c>
      <c r="E98" s="76"/>
      <c r="F98" s="66" t="str" cm="1">
        <f t="array" ref="F98">numtext(E98)</f>
        <v>CERO PESOS 00/100 M.N.</v>
      </c>
      <c r="G98" s="76">
        <f>ROUND(D98*E98,2)</f>
        <v>0</v>
      </c>
    </row>
    <row r="99" spans="1:7" s="16" customFormat="1" ht="57">
      <c r="A99" s="72" t="s">
        <v>235</v>
      </c>
      <c r="B99" s="73" t="s">
        <v>143</v>
      </c>
      <c r="C99" s="74" t="s">
        <v>28</v>
      </c>
      <c r="D99" s="75">
        <v>2</v>
      </c>
      <c r="E99" s="76"/>
      <c r="F99" s="66" t="str" cm="1">
        <f t="array" ref="F99">numtext(E99)</f>
        <v>CERO PESOS 00/100 M.N.</v>
      </c>
      <c r="G99" s="76">
        <f t="shared" si="26" ref="G99">ROUND(D99*E99,2)</f>
        <v>0</v>
      </c>
    </row>
    <row r="100" spans="1:7" s="16" customFormat="1" ht="99.75">
      <c r="A100" s="72" t="s">
        <v>236</v>
      </c>
      <c r="B100" s="73" t="s">
        <v>300</v>
      </c>
      <c r="C100" s="74" t="s">
        <v>28</v>
      </c>
      <c r="D100" s="75">
        <v>6</v>
      </c>
      <c r="E100" s="76"/>
      <c r="F100" s="66" t="str" cm="1">
        <f t="array" ref="F100">numtext(E100)</f>
        <v>CERO PESOS 00/100 M.N.</v>
      </c>
      <c r="G100" s="76">
        <f t="shared" si="27" ref="G100">ROUND(D100*E100,2)</f>
        <v>0</v>
      </c>
    </row>
    <row r="101" spans="1:7" s="16" customFormat="1" ht="15">
      <c r="A101" s="82" t="s">
        <v>32</v>
      </c>
      <c r="B101" s="83" t="s">
        <v>145</v>
      </c>
      <c r="C101" s="74"/>
      <c r="D101" s="75"/>
      <c r="E101" s="76"/>
      <c r="F101" s="66"/>
      <c r="G101" s="26">
        <f>SUM(G102:G112)</f>
        <v>0</v>
      </c>
    </row>
    <row r="102" spans="1:7" s="16" customFormat="1" ht="242.25">
      <c r="A102" s="72" t="s">
        <v>237</v>
      </c>
      <c r="B102" s="73" t="s">
        <v>301</v>
      </c>
      <c r="C102" s="74" t="s">
        <v>28</v>
      </c>
      <c r="D102" s="75">
        <v>54</v>
      </c>
      <c r="E102" s="76"/>
      <c r="F102" s="66" t="str" cm="1">
        <f t="array" ref="F102">numtext(E102)</f>
        <v>CERO PESOS 00/100 M.N.</v>
      </c>
      <c r="G102" s="76">
        <f t="shared" si="28" ref="G102">ROUND(D102*E102,2)</f>
        <v>0</v>
      </c>
    </row>
    <row r="103" spans="1:7" s="16" customFormat="1" ht="85.5">
      <c r="A103" s="72" t="s">
        <v>238</v>
      </c>
      <c r="B103" s="73" t="s">
        <v>483</v>
      </c>
      <c r="C103" s="74" t="s">
        <v>28</v>
      </c>
      <c r="D103" s="75">
        <v>27</v>
      </c>
      <c r="E103" s="76"/>
      <c r="F103" s="66" t="str" cm="1">
        <f t="array" ref="F103">numtext(E103)</f>
        <v>CERO PESOS 00/100 M.N.</v>
      </c>
      <c r="G103" s="76">
        <f t="shared" si="29" ref="G103:G112">ROUND(D103*E103,2)</f>
        <v>0</v>
      </c>
    </row>
    <row r="104" spans="1:7" s="16" customFormat="1" ht="85.5">
      <c r="A104" s="72" t="s">
        <v>239</v>
      </c>
      <c r="B104" s="73" t="s">
        <v>484</v>
      </c>
      <c r="C104" s="74" t="s">
        <v>28</v>
      </c>
      <c r="D104" s="75">
        <v>20</v>
      </c>
      <c r="E104" s="76"/>
      <c r="F104" s="66" t="str" cm="1">
        <f t="array" ref="F104">numtext(E104)</f>
        <v>CERO PESOS 00/100 M.N.</v>
      </c>
      <c r="G104" s="76">
        <f t="shared" si="29"/>
        <v>0</v>
      </c>
    </row>
    <row r="105" spans="1:7" s="16" customFormat="1" ht="71.25">
      <c r="A105" s="72" t="s">
        <v>240</v>
      </c>
      <c r="B105" s="73" t="s">
        <v>485</v>
      </c>
      <c r="C105" s="74" t="s">
        <v>28</v>
      </c>
      <c r="D105" s="75">
        <v>20</v>
      </c>
      <c r="E105" s="76"/>
      <c r="F105" s="66" t="str" cm="1">
        <f t="array" ref="F105">numtext(E105)</f>
        <v>CERO PESOS 00/100 M.N.</v>
      </c>
      <c r="G105" s="76">
        <f>ROUND(D105*E105,2)</f>
        <v>0</v>
      </c>
    </row>
    <row r="106" spans="1:7" s="16" customFormat="1" ht="99.75">
      <c r="A106" s="72" t="s">
        <v>416</v>
      </c>
      <c r="B106" s="73" t="s">
        <v>495</v>
      </c>
      <c r="C106" s="74" t="s">
        <v>28</v>
      </c>
      <c r="D106" s="75">
        <v>15</v>
      </c>
      <c r="E106" s="76"/>
      <c r="F106" s="66" t="str" cm="1">
        <f t="array" ref="F106">numtext(E106)</f>
        <v>CERO PESOS 00/100 M.N.</v>
      </c>
      <c r="G106" s="76">
        <f>ROUND(D106*E106,2)</f>
        <v>0</v>
      </c>
    </row>
    <row r="107" spans="1:7" s="16" customFormat="1" ht="185.25">
      <c r="A107" s="72" t="s">
        <v>417</v>
      </c>
      <c r="B107" s="73" t="s">
        <v>64</v>
      </c>
      <c r="C107" s="74" t="s">
        <v>28</v>
      </c>
      <c r="D107" s="75">
        <v>10</v>
      </c>
      <c r="E107" s="76"/>
      <c r="F107" s="66" t="str" cm="1">
        <f t="array" ref="F107">numtext(E107)</f>
        <v>CERO PESOS 00/100 M.N.</v>
      </c>
      <c r="G107" s="76">
        <f t="shared" si="29"/>
        <v>0</v>
      </c>
    </row>
    <row r="108" spans="1:7" s="16" customFormat="1" ht="71.25">
      <c r="A108" s="72" t="s">
        <v>241</v>
      </c>
      <c r="B108" s="73" t="s">
        <v>305</v>
      </c>
      <c r="C108" s="74" t="s">
        <v>28</v>
      </c>
      <c r="D108" s="75">
        <v>22</v>
      </c>
      <c r="E108" s="76"/>
      <c r="F108" s="66" t="str" cm="1">
        <f t="array" ref="F108">numtext(E108)</f>
        <v>CERO PESOS 00/100 M.N.</v>
      </c>
      <c r="G108" s="76">
        <f t="shared" si="29"/>
        <v>0</v>
      </c>
    </row>
    <row r="109" spans="1:7" s="16" customFormat="1" ht="213.75">
      <c r="A109" s="72" t="s">
        <v>418</v>
      </c>
      <c r="B109" s="73" t="s">
        <v>65</v>
      </c>
      <c r="C109" s="74" t="s">
        <v>28</v>
      </c>
      <c r="D109" s="75">
        <v>20</v>
      </c>
      <c r="E109" s="76"/>
      <c r="F109" s="66" t="str" cm="1">
        <f t="array" ref="F109">numtext(E109)</f>
        <v>CERO PESOS 00/100 M.N.</v>
      </c>
      <c r="G109" s="76">
        <f t="shared" si="29"/>
        <v>0</v>
      </c>
    </row>
    <row r="110" spans="1:7" s="16" customFormat="1" ht="57">
      <c r="A110" s="72" t="s">
        <v>318</v>
      </c>
      <c r="B110" s="73" t="s">
        <v>303</v>
      </c>
      <c r="C110" s="74" t="s">
        <v>28</v>
      </c>
      <c r="D110" s="75">
        <v>12</v>
      </c>
      <c r="E110" s="76"/>
      <c r="F110" s="66" t="str" cm="1">
        <f t="array" ref="F110">numtext(E110)</f>
        <v>CERO PESOS 00/100 M.N.</v>
      </c>
      <c r="G110" s="76">
        <f t="shared" si="29"/>
        <v>0</v>
      </c>
    </row>
    <row r="111" spans="1:7" s="16" customFormat="1" ht="57">
      <c r="A111" s="72" t="s">
        <v>568</v>
      </c>
      <c r="B111" s="73" t="s">
        <v>304</v>
      </c>
      <c r="C111" s="74" t="s">
        <v>28</v>
      </c>
      <c r="D111" s="75">
        <v>18</v>
      </c>
      <c r="E111" s="76"/>
      <c r="F111" s="66" t="str" cm="1">
        <f t="array" ref="F111">numtext(E111)</f>
        <v>CERO PESOS 00/100 M.N.</v>
      </c>
      <c r="G111" s="76">
        <f t="shared" si="29"/>
        <v>0</v>
      </c>
    </row>
    <row r="112" spans="1:7" s="16" customFormat="1" ht="57">
      <c r="A112" s="72" t="s">
        <v>419</v>
      </c>
      <c r="B112" s="73" t="s">
        <v>324</v>
      </c>
      <c r="C112" s="74" t="s">
        <v>26</v>
      </c>
      <c r="D112" s="75">
        <v>183</v>
      </c>
      <c r="E112" s="76"/>
      <c r="F112" s="66" t="str" cm="1">
        <f t="array" ref="F112">numtext(E112)</f>
        <v>CERO PESOS 00/100 M.N.</v>
      </c>
      <c r="G112" s="76">
        <f t="shared" si="29"/>
        <v>0</v>
      </c>
    </row>
    <row r="113" spans="1:7" s="16" customFormat="1" ht="15">
      <c r="A113" s="82" t="s">
        <v>38</v>
      </c>
      <c r="B113" s="83" t="s">
        <v>302</v>
      </c>
      <c r="C113" s="74"/>
      <c r="D113" s="75"/>
      <c r="E113" s="76"/>
      <c r="F113" s="66"/>
      <c r="G113" s="26">
        <f>SUM(G114:G134)</f>
        <v>0</v>
      </c>
    </row>
    <row r="114" spans="1:7" s="16" customFormat="1" ht="57">
      <c r="A114" s="72" t="s">
        <v>420</v>
      </c>
      <c r="B114" s="73" t="s">
        <v>146</v>
      </c>
      <c r="C114" s="74" t="s">
        <v>28</v>
      </c>
      <c r="D114" s="75">
        <v>3</v>
      </c>
      <c r="E114" s="76"/>
      <c r="F114" s="66" t="str" cm="1">
        <f t="array" ref="F114">numtext(E114)</f>
        <v>CERO PESOS 00/100 M.N.</v>
      </c>
      <c r="G114" s="76">
        <f t="shared" si="30" ref="G114:G134">ROUND(D114*E114,2)</f>
        <v>0</v>
      </c>
    </row>
    <row r="115" spans="1:7" s="16" customFormat="1" ht="42.75">
      <c r="A115" s="72" t="s">
        <v>421</v>
      </c>
      <c r="B115" s="73" t="s">
        <v>307</v>
      </c>
      <c r="C115" s="74" t="s">
        <v>28</v>
      </c>
      <c r="D115" s="75">
        <v>3</v>
      </c>
      <c r="E115" s="76"/>
      <c r="F115" s="66" t="str" cm="1">
        <f t="array" ref="F115">numtext(E115)</f>
        <v>CERO PESOS 00/100 M.N.</v>
      </c>
      <c r="G115" s="76">
        <f t="shared" si="30"/>
        <v>0</v>
      </c>
    </row>
    <row r="116" spans="1:7" s="16" customFormat="1" ht="42.75">
      <c r="A116" s="72" t="s">
        <v>242</v>
      </c>
      <c r="B116" s="73" t="s">
        <v>147</v>
      </c>
      <c r="C116" s="74" t="s">
        <v>28</v>
      </c>
      <c r="D116" s="75">
        <v>3</v>
      </c>
      <c r="E116" s="76"/>
      <c r="F116" s="66" t="str" cm="1">
        <f t="array" ref="F116">numtext(E116)</f>
        <v>CERO PESOS 00/100 M.N.</v>
      </c>
      <c r="G116" s="76">
        <f t="shared" si="30"/>
        <v>0</v>
      </c>
    </row>
    <row r="117" spans="1:7" s="16" customFormat="1" ht="57">
      <c r="A117" s="72" t="s">
        <v>422</v>
      </c>
      <c r="B117" s="73" t="s">
        <v>148</v>
      </c>
      <c r="C117" s="74" t="s">
        <v>28</v>
      </c>
      <c r="D117" s="75">
        <v>3</v>
      </c>
      <c r="E117" s="76"/>
      <c r="F117" s="66" t="str" cm="1">
        <f t="array" ref="F117">numtext(E117)</f>
        <v>CERO PESOS 00/100 M.N.</v>
      </c>
      <c r="G117" s="76">
        <f>ROUND(D117*E117,2)</f>
        <v>0</v>
      </c>
    </row>
    <row r="118" spans="1:7" s="16" customFormat="1" ht="57">
      <c r="A118" s="72" t="s">
        <v>423</v>
      </c>
      <c r="B118" s="73" t="s">
        <v>308</v>
      </c>
      <c r="C118" s="74" t="s">
        <v>26</v>
      </c>
      <c r="D118" s="75">
        <v>72</v>
      </c>
      <c r="E118" s="76"/>
      <c r="F118" s="66" t="str" cm="1">
        <f t="array" ref="F118">numtext(E118)</f>
        <v>CERO PESOS 00/100 M.N.</v>
      </c>
      <c r="G118" s="76">
        <f t="shared" si="31" ref="G118:G122">ROUND(D118*E118,2)</f>
        <v>0</v>
      </c>
    </row>
    <row r="119" spans="1:7" s="16" customFormat="1" ht="57">
      <c r="A119" s="72" t="s">
        <v>323</v>
      </c>
      <c r="B119" s="73" t="s">
        <v>309</v>
      </c>
      <c r="C119" s="74" t="s">
        <v>26</v>
      </c>
      <c r="D119" s="75">
        <v>72</v>
      </c>
      <c r="E119" s="76"/>
      <c r="F119" s="66" t="str" cm="1">
        <f t="array" ref="F119">numtext(E119)</f>
        <v>CERO PESOS 00/100 M.N.</v>
      </c>
      <c r="G119" s="76">
        <f t="shared" si="31"/>
        <v>0</v>
      </c>
    </row>
    <row r="120" spans="1:7" s="16" customFormat="1" ht="42.75">
      <c r="A120" s="72" t="s">
        <v>243</v>
      </c>
      <c r="B120" s="73" t="s">
        <v>310</v>
      </c>
      <c r="C120" s="74" t="s">
        <v>26</v>
      </c>
      <c r="D120" s="75">
        <v>55</v>
      </c>
      <c r="E120" s="76"/>
      <c r="F120" s="66" t="str" cm="1">
        <f t="array" ref="F120">numtext(E120)</f>
        <v>CERO PESOS 00/100 M.N.</v>
      </c>
      <c r="G120" s="76">
        <f t="shared" si="31"/>
        <v>0</v>
      </c>
    </row>
    <row r="121" spans="1:7" s="16" customFormat="1" ht="42.75">
      <c r="A121" s="72" t="s">
        <v>569</v>
      </c>
      <c r="B121" s="73" t="s">
        <v>311</v>
      </c>
      <c r="C121" s="74" t="s">
        <v>26</v>
      </c>
      <c r="D121" s="75">
        <v>55</v>
      </c>
      <c r="E121" s="76"/>
      <c r="F121" s="66" t="str" cm="1">
        <f t="array" ref="F121">numtext(E121)</f>
        <v>CERO PESOS 00/100 M.N.</v>
      </c>
      <c r="G121" s="76">
        <f t="shared" si="31"/>
        <v>0</v>
      </c>
    </row>
    <row r="122" spans="1:7" s="16" customFormat="1" ht="71.25">
      <c r="A122" s="72" t="s">
        <v>213</v>
      </c>
      <c r="B122" s="73" t="s">
        <v>312</v>
      </c>
      <c r="C122" s="74" t="s">
        <v>26</v>
      </c>
      <c r="D122" s="75">
        <v>35</v>
      </c>
      <c r="E122" s="76"/>
      <c r="F122" s="66" t="str" cm="1">
        <f t="array" ref="F122">numtext(E122)</f>
        <v>CERO PESOS 00/100 M.N.</v>
      </c>
      <c r="G122" s="76">
        <f t="shared" si="31"/>
        <v>0</v>
      </c>
    </row>
    <row r="123" spans="1:7" s="16" customFormat="1" ht="114">
      <c r="A123" s="72" t="s">
        <v>244</v>
      </c>
      <c r="B123" s="73" t="s">
        <v>121</v>
      </c>
      <c r="C123" s="74" t="s">
        <v>28</v>
      </c>
      <c r="D123" s="75">
        <v>35</v>
      </c>
      <c r="E123" s="76"/>
      <c r="F123" s="66" t="str" cm="1">
        <f t="array" ref="F123">numtext(E123)</f>
        <v>CERO PESOS 00/100 M.N.</v>
      </c>
      <c r="G123" s="76">
        <f t="shared" si="32" ref="G123:G124">ROUND(D123*E123,2)</f>
        <v>0</v>
      </c>
    </row>
    <row r="124" spans="1:7" s="16" customFormat="1" ht="71.25">
      <c r="A124" s="72" t="s">
        <v>245</v>
      </c>
      <c r="B124" s="73" t="s">
        <v>319</v>
      </c>
      <c r="C124" s="74" t="s">
        <v>26</v>
      </c>
      <c r="D124" s="75">
        <v>144</v>
      </c>
      <c r="E124" s="76"/>
      <c r="F124" s="66" t="str" cm="1">
        <f t="array" ref="F124">numtext(E124)</f>
        <v>CERO PESOS 00/100 M.N.</v>
      </c>
      <c r="G124" s="76">
        <f t="shared" si="32"/>
        <v>0</v>
      </c>
    </row>
    <row r="125" spans="1:7" s="16" customFormat="1" ht="57">
      <c r="A125" s="72" t="s">
        <v>570</v>
      </c>
      <c r="B125" s="73" t="s">
        <v>320</v>
      </c>
      <c r="C125" s="74" t="s">
        <v>26</v>
      </c>
      <c r="D125" s="75">
        <v>144</v>
      </c>
      <c r="E125" s="76"/>
      <c r="F125" s="66" t="str" cm="1">
        <f t="array" ref="F125">numtext(E125)</f>
        <v>CERO PESOS 00/100 M.N.</v>
      </c>
      <c r="G125" s="76">
        <f t="shared" si="33" ref="G125">ROUND(D125*E125,2)</f>
        <v>0</v>
      </c>
    </row>
    <row r="126" spans="1:7" s="16" customFormat="1" ht="71.25">
      <c r="A126" s="72" t="s">
        <v>571</v>
      </c>
      <c r="B126" s="73" t="s">
        <v>313</v>
      </c>
      <c r="C126" s="74" t="s">
        <v>26</v>
      </c>
      <c r="D126" s="75">
        <v>144</v>
      </c>
      <c r="E126" s="76"/>
      <c r="F126" s="66" t="str" cm="1">
        <f t="array" ref="F126">numtext(E126)</f>
        <v>CERO PESOS 00/100 M.N.</v>
      </c>
      <c r="G126" s="76">
        <f t="shared" si="30"/>
        <v>0</v>
      </c>
    </row>
    <row r="127" spans="1:7" s="16" customFormat="1" ht="71.25">
      <c r="A127" s="72" t="s">
        <v>246</v>
      </c>
      <c r="B127" s="73" t="s">
        <v>314</v>
      </c>
      <c r="C127" s="74" t="s">
        <v>26</v>
      </c>
      <c r="D127" s="75">
        <v>144</v>
      </c>
      <c r="E127" s="76"/>
      <c r="F127" s="66" t="str" cm="1">
        <f t="array" ref="F127">numtext(E127)</f>
        <v>CERO PESOS 00/100 M.N.</v>
      </c>
      <c r="G127" s="76">
        <f t="shared" si="30"/>
        <v>0</v>
      </c>
    </row>
    <row r="128" spans="1:7" s="16" customFormat="1" ht="85.5">
      <c r="A128" s="72" t="s">
        <v>572</v>
      </c>
      <c r="B128" s="73" t="s">
        <v>482</v>
      </c>
      <c r="C128" s="74" t="s">
        <v>26</v>
      </c>
      <c r="D128" s="75">
        <v>120</v>
      </c>
      <c r="E128" s="76"/>
      <c r="F128" s="66" t="str" cm="1">
        <f t="array" ref="F128">numtext(E128)</f>
        <v>CERO PESOS 00/100 M.N.</v>
      </c>
      <c r="G128" s="76">
        <f t="shared" si="34" ref="G128">ROUND(D128*E128,2)</f>
        <v>0</v>
      </c>
    </row>
    <row r="129" spans="1:7" s="16" customFormat="1" ht="71.25">
      <c r="A129" s="72" t="s">
        <v>247</v>
      </c>
      <c r="B129" s="73" t="s">
        <v>315</v>
      </c>
      <c r="C129" s="74" t="s">
        <v>26</v>
      </c>
      <c r="D129" s="75">
        <v>120</v>
      </c>
      <c r="E129" s="76"/>
      <c r="F129" s="66" t="str" cm="1">
        <f t="array" ref="F129">numtext(E129)</f>
        <v>CERO PESOS 00/100 M.N.</v>
      </c>
      <c r="G129" s="76">
        <f t="shared" si="30"/>
        <v>0</v>
      </c>
    </row>
    <row r="130" spans="1:7" s="16" customFormat="1" ht="57">
      <c r="A130" s="72" t="s">
        <v>573</v>
      </c>
      <c r="B130" s="73" t="s">
        <v>542</v>
      </c>
      <c r="C130" s="74" t="s">
        <v>26</v>
      </c>
      <c r="D130" s="75">
        <v>264</v>
      </c>
      <c r="E130" s="76"/>
      <c r="F130" s="66" t="str" cm="1">
        <f t="array" ref="F130">numtext(E130)</f>
        <v>CERO PESOS 00/100 M.N.</v>
      </c>
      <c r="G130" s="76">
        <f t="shared" si="30"/>
        <v>0</v>
      </c>
    </row>
    <row r="131" spans="1:7" s="16" customFormat="1" ht="57">
      <c r="A131" s="72" t="s">
        <v>248</v>
      </c>
      <c r="B131" s="73" t="s">
        <v>317</v>
      </c>
      <c r="C131" s="74" t="s">
        <v>26</v>
      </c>
      <c r="D131" s="75">
        <v>150</v>
      </c>
      <c r="E131" s="76"/>
      <c r="F131" s="66" t="str" cm="1">
        <f t="array" ref="F131">numtext(E131)</f>
        <v>CERO PESOS 00/100 M.N.</v>
      </c>
      <c r="G131" s="76">
        <f t="shared" si="35" ref="G131">ROUND(D131*E131,2)</f>
        <v>0</v>
      </c>
    </row>
    <row r="132" spans="1:7" s="16" customFormat="1" ht="57">
      <c r="A132" s="72" t="s">
        <v>424</v>
      </c>
      <c r="B132" s="73" t="s">
        <v>149</v>
      </c>
      <c r="C132" s="74" t="s">
        <v>26</v>
      </c>
      <c r="D132" s="75">
        <v>120</v>
      </c>
      <c r="E132" s="76"/>
      <c r="F132" s="66" t="str" cm="1">
        <f t="array" ref="F132">numtext(E132)</f>
        <v>CERO PESOS 00/100 M.N.</v>
      </c>
      <c r="G132" s="76">
        <f t="shared" si="36" ref="G132:G133">ROUND(D132*E132,2)</f>
        <v>0</v>
      </c>
    </row>
    <row r="133" spans="1:7" s="16" customFormat="1" ht="57">
      <c r="A133" s="72" t="s">
        <v>425</v>
      </c>
      <c r="B133" s="73" t="s">
        <v>321</v>
      </c>
      <c r="C133" s="74" t="s">
        <v>28</v>
      </c>
      <c r="D133" s="75">
        <v>100</v>
      </c>
      <c r="E133" s="76"/>
      <c r="F133" s="66" t="str" cm="1">
        <f t="array" ref="F133">numtext(E133)</f>
        <v>CERO PESOS 00/100 M.N.</v>
      </c>
      <c r="G133" s="76">
        <f t="shared" si="36"/>
        <v>0</v>
      </c>
    </row>
    <row r="134" spans="1:7" s="16" customFormat="1" ht="57">
      <c r="A134" s="72" t="s">
        <v>426</v>
      </c>
      <c r="B134" s="73" t="s">
        <v>150</v>
      </c>
      <c r="C134" s="74" t="s">
        <v>26</v>
      </c>
      <c r="D134" s="75">
        <v>220</v>
      </c>
      <c r="E134" s="76"/>
      <c r="F134" s="66" t="str" cm="1">
        <f t="array" ref="F134">numtext(E134)</f>
        <v>CERO PESOS 00/100 M.N.</v>
      </c>
      <c r="G134" s="76">
        <f t="shared" si="30"/>
        <v>0</v>
      </c>
    </row>
    <row r="135" spans="1:7" s="16" customFormat="1" ht="15">
      <c r="A135" s="82" t="s">
        <v>39</v>
      </c>
      <c r="B135" s="83" t="s">
        <v>151</v>
      </c>
      <c r="C135" s="74"/>
      <c r="D135" s="75"/>
      <c r="E135" s="76"/>
      <c r="F135" s="66"/>
      <c r="G135" s="26">
        <f>SUM(G136:G157)</f>
        <v>0</v>
      </c>
    </row>
    <row r="136" spans="1:7" s="16" customFormat="1" ht="228">
      <c r="A136" s="72" t="s">
        <v>427</v>
      </c>
      <c r="B136" s="73" t="s">
        <v>152</v>
      </c>
      <c r="C136" s="74" t="s">
        <v>26</v>
      </c>
      <c r="D136" s="75">
        <v>120</v>
      </c>
      <c r="E136" s="76"/>
      <c r="F136" s="66" t="str" cm="1">
        <f t="array" ref="F136">numtext(E136)</f>
        <v>CERO PESOS 00/100 M.N.</v>
      </c>
      <c r="G136" s="76">
        <f t="shared" si="37" ref="G136">ROUND(D136*E136,2)</f>
        <v>0</v>
      </c>
    </row>
    <row r="137" spans="1:7" s="16" customFormat="1" ht="228">
      <c r="A137" s="72" t="s">
        <v>574</v>
      </c>
      <c r="B137" s="73" t="s">
        <v>153</v>
      </c>
      <c r="C137" s="74" t="s">
        <v>26</v>
      </c>
      <c r="D137" s="75">
        <v>100</v>
      </c>
      <c r="E137" s="76"/>
      <c r="F137" s="66" t="str" cm="1">
        <f t="array" ref="F137">numtext(E137)</f>
        <v>CERO PESOS 00/100 M.N.</v>
      </c>
      <c r="G137" s="76">
        <f t="shared" si="38" ref="G137:G157">ROUND(D137*E137,2)</f>
        <v>0</v>
      </c>
    </row>
    <row r="138" spans="1:7" s="16" customFormat="1" ht="228">
      <c r="A138" s="72" t="s">
        <v>428</v>
      </c>
      <c r="B138" s="73" t="s">
        <v>154</v>
      </c>
      <c r="C138" s="74" t="s">
        <v>26</v>
      </c>
      <c r="D138" s="75">
        <v>85</v>
      </c>
      <c r="E138" s="76"/>
      <c r="F138" s="66" t="str" cm="1">
        <f t="array" ref="F138">numtext(E138)</f>
        <v>CERO PESOS 00/100 M.N.</v>
      </c>
      <c r="G138" s="76">
        <f t="shared" si="38"/>
        <v>0</v>
      </c>
    </row>
    <row r="139" spans="1:7" s="16" customFormat="1" ht="228">
      <c r="A139" s="72" t="s">
        <v>575</v>
      </c>
      <c r="B139" s="73" t="s">
        <v>155</v>
      </c>
      <c r="C139" s="74" t="s">
        <v>26</v>
      </c>
      <c r="D139" s="75">
        <v>95</v>
      </c>
      <c r="E139" s="76"/>
      <c r="F139" s="66" t="str" cm="1">
        <f t="array" ref="F139">numtext(E139)</f>
        <v>CERO PESOS 00/100 M.N.</v>
      </c>
      <c r="G139" s="76">
        <f t="shared" si="38"/>
        <v>0</v>
      </c>
    </row>
    <row r="140" spans="1:7" s="16" customFormat="1" ht="228">
      <c r="A140" s="72" t="s">
        <v>576</v>
      </c>
      <c r="B140" s="73" t="s">
        <v>156</v>
      </c>
      <c r="C140" s="74" t="s">
        <v>26</v>
      </c>
      <c r="D140" s="75">
        <v>55</v>
      </c>
      <c r="E140" s="76"/>
      <c r="F140" s="66" t="str" cm="1">
        <f t="array" ref="F140">numtext(E140)</f>
        <v>CERO PESOS 00/100 M.N.</v>
      </c>
      <c r="G140" s="76">
        <f t="shared" si="39" ref="G140">ROUND(D140*E140,2)</f>
        <v>0</v>
      </c>
    </row>
    <row r="141" spans="1:7" s="16" customFormat="1" ht="142.5">
      <c r="A141" s="72" t="s">
        <v>249</v>
      </c>
      <c r="B141" s="73" t="s">
        <v>66</v>
      </c>
      <c r="C141" s="74" t="s">
        <v>28</v>
      </c>
      <c r="D141" s="75">
        <v>15</v>
      </c>
      <c r="E141" s="76"/>
      <c r="F141" s="66" t="str" cm="1">
        <f t="array" ref="F141">numtext(E141)</f>
        <v>CERO PESOS 00/100 M.N.</v>
      </c>
      <c r="G141" s="76">
        <f t="shared" si="40" ref="G141">ROUND(D141*E141,2)</f>
        <v>0</v>
      </c>
    </row>
    <row r="142" spans="1:7" s="16" customFormat="1" ht="142.5">
      <c r="A142" s="72" t="s">
        <v>250</v>
      </c>
      <c r="B142" s="73" t="s">
        <v>543</v>
      </c>
      <c r="C142" s="74" t="s">
        <v>28</v>
      </c>
      <c r="D142" s="75">
        <v>12</v>
      </c>
      <c r="E142" s="76"/>
      <c r="F142" s="66" t="str" cm="1">
        <f t="array" ref="F142">numtext(E142)</f>
        <v>CERO PESOS 00/100 M.N.</v>
      </c>
      <c r="G142" s="76">
        <f t="shared" si="41" ref="G142:G143">ROUND(D142*E142,2)</f>
        <v>0</v>
      </c>
    </row>
    <row r="143" spans="1:7" s="16" customFormat="1" ht="142.5">
      <c r="A143" s="72" t="s">
        <v>251</v>
      </c>
      <c r="B143" s="73" t="s">
        <v>480</v>
      </c>
      <c r="C143" s="74" t="s">
        <v>28</v>
      </c>
      <c r="D143" s="75">
        <v>10</v>
      </c>
      <c r="E143" s="76"/>
      <c r="F143" s="66" t="str" cm="1">
        <f t="array" ref="F143">numtext(E143)</f>
        <v>CERO PESOS 00/100 M.N.</v>
      </c>
      <c r="G143" s="76">
        <f t="shared" si="41"/>
        <v>0</v>
      </c>
    </row>
    <row r="144" spans="1:7" s="16" customFormat="1" ht="142.5">
      <c r="A144" s="72" t="s">
        <v>577</v>
      </c>
      <c r="B144" s="73" t="s">
        <v>85</v>
      </c>
      <c r="C144" s="74" t="s">
        <v>28</v>
      </c>
      <c r="D144" s="75">
        <v>10</v>
      </c>
      <c r="E144" s="76"/>
      <c r="F144" s="66" t="str" cm="1">
        <f t="array" ref="F144">numtext(E144)</f>
        <v>CERO PESOS 00/100 M.N.</v>
      </c>
      <c r="G144" s="76">
        <f t="shared" si="42" ref="G144">ROUND(D144*E144,2)</f>
        <v>0</v>
      </c>
    </row>
    <row r="145" spans="1:7" s="16" customFormat="1" ht="142.5">
      <c r="A145" s="72" t="s">
        <v>578</v>
      </c>
      <c r="B145" s="73" t="s">
        <v>86</v>
      </c>
      <c r="C145" s="74" t="s">
        <v>28</v>
      </c>
      <c r="D145" s="75">
        <v>8</v>
      </c>
      <c r="E145" s="76"/>
      <c r="F145" s="66" t="str" cm="1">
        <f t="array" ref="F145">numtext(E145)</f>
        <v>CERO PESOS 00/100 M.N.</v>
      </c>
      <c r="G145" s="76">
        <f t="shared" si="43" ref="G145">ROUND(D145*E145,2)</f>
        <v>0</v>
      </c>
    </row>
    <row r="146" spans="1:7" s="16" customFormat="1" ht="142.5">
      <c r="A146" s="72" t="s">
        <v>252</v>
      </c>
      <c r="B146" s="73" t="s">
        <v>87</v>
      </c>
      <c r="C146" s="74" t="s">
        <v>28</v>
      </c>
      <c r="D146" s="75">
        <v>6</v>
      </c>
      <c r="E146" s="76"/>
      <c r="F146" s="66" t="str" cm="1">
        <f t="array" ref="F146">numtext(E146)</f>
        <v>CERO PESOS 00/100 M.N.</v>
      </c>
      <c r="G146" s="76">
        <f t="shared" si="38"/>
        <v>0</v>
      </c>
    </row>
    <row r="147" spans="1:7" s="16" customFormat="1" ht="156.75">
      <c r="A147" s="72" t="s">
        <v>253</v>
      </c>
      <c r="B147" s="73" t="s">
        <v>88</v>
      </c>
      <c r="C147" s="74" t="s">
        <v>28</v>
      </c>
      <c r="D147" s="75">
        <v>5</v>
      </c>
      <c r="E147" s="76"/>
      <c r="F147" s="66" t="str" cm="1">
        <f t="array" ref="F147">numtext(E147)</f>
        <v>CERO PESOS 00/100 M.N.</v>
      </c>
      <c r="G147" s="76">
        <f t="shared" si="38"/>
        <v>0</v>
      </c>
    </row>
    <row r="148" spans="1:7" s="16" customFormat="1" ht="142.5">
      <c r="A148" s="72" t="s">
        <v>254</v>
      </c>
      <c r="B148" s="73" t="s">
        <v>322</v>
      </c>
      <c r="C148" s="74" t="s">
        <v>28</v>
      </c>
      <c r="D148" s="75">
        <v>5</v>
      </c>
      <c r="E148" s="76"/>
      <c r="F148" s="66" t="str" cm="1">
        <f t="array" ref="F148">numtext(E148)</f>
        <v>CERO PESOS 00/100 M.N.</v>
      </c>
      <c r="G148" s="76">
        <f t="shared" si="44" ref="G148">ROUND(D148*E148,2)</f>
        <v>0</v>
      </c>
    </row>
    <row r="149" spans="1:7" s="16" customFormat="1" ht="142.5">
      <c r="A149" s="72" t="s">
        <v>429</v>
      </c>
      <c r="B149" s="73" t="s">
        <v>89</v>
      </c>
      <c r="C149" s="74" t="s">
        <v>28</v>
      </c>
      <c r="D149" s="75">
        <v>3</v>
      </c>
      <c r="E149" s="76"/>
      <c r="F149" s="66" t="str" cm="1">
        <f t="array" ref="F149">numtext(E149)</f>
        <v>CERO PESOS 00/100 M.N.</v>
      </c>
      <c r="G149" s="76">
        <f t="shared" si="45" ref="G149">ROUND(D149*E149,2)</f>
        <v>0</v>
      </c>
    </row>
    <row r="150" spans="1:7" s="16" customFormat="1" ht="99.75">
      <c r="A150" s="72" t="s">
        <v>430</v>
      </c>
      <c r="B150" s="73" t="s">
        <v>90</v>
      </c>
      <c r="C150" s="74" t="s">
        <v>28</v>
      </c>
      <c r="D150" s="75">
        <v>4</v>
      </c>
      <c r="E150" s="76"/>
      <c r="F150" s="66" t="str" cm="1">
        <f t="array" ref="F150">numtext(E150)</f>
        <v>CERO PESOS 00/100 M.N.</v>
      </c>
      <c r="G150" s="76">
        <f t="shared" si="38"/>
        <v>0</v>
      </c>
    </row>
    <row r="151" spans="1:7" s="16" customFormat="1" ht="185.25">
      <c r="A151" s="72" t="s">
        <v>431</v>
      </c>
      <c r="B151" s="73" t="s">
        <v>82</v>
      </c>
      <c r="C151" s="74" t="s">
        <v>28</v>
      </c>
      <c r="D151" s="75">
        <v>10</v>
      </c>
      <c r="E151" s="76"/>
      <c r="F151" s="66" t="str" cm="1">
        <f t="array" ref="F151">numtext(E151)</f>
        <v>CERO PESOS 00/100 M.N.</v>
      </c>
      <c r="G151" s="76">
        <f t="shared" si="38"/>
        <v>0</v>
      </c>
    </row>
    <row r="152" spans="1:7" s="16" customFormat="1" ht="114">
      <c r="A152" s="72" t="s">
        <v>432</v>
      </c>
      <c r="B152" s="73" t="s">
        <v>325</v>
      </c>
      <c r="C152" s="74" t="s">
        <v>28</v>
      </c>
      <c r="D152" s="75">
        <v>2</v>
      </c>
      <c r="E152" s="76"/>
      <c r="F152" s="66" t="str" cm="1">
        <f t="array" ref="F152">numtext(E152)</f>
        <v>CERO PESOS 00/100 M.N.</v>
      </c>
      <c r="G152" s="76">
        <f t="shared" si="38"/>
        <v>0</v>
      </c>
    </row>
    <row r="153" spans="1:7" s="16" customFormat="1" ht="270.75">
      <c r="A153" s="72" t="s">
        <v>579</v>
      </c>
      <c r="B153" s="73" t="s">
        <v>326</v>
      </c>
      <c r="C153" s="74" t="s">
        <v>28</v>
      </c>
      <c r="D153" s="75">
        <v>3</v>
      </c>
      <c r="E153" s="76"/>
      <c r="F153" s="66" t="str" cm="1">
        <f t="array" ref="F153">numtext(E153)</f>
        <v>CERO PESOS 00/100 M.N.</v>
      </c>
      <c r="G153" s="76">
        <f>ROUND(D153*E153,2)</f>
        <v>0</v>
      </c>
    </row>
    <row r="154" spans="1:7" s="16" customFormat="1" ht="71.25">
      <c r="A154" s="72" t="s">
        <v>433</v>
      </c>
      <c r="B154" s="73" t="s">
        <v>84</v>
      </c>
      <c r="C154" s="74" t="s">
        <v>28</v>
      </c>
      <c r="D154" s="75">
        <v>3</v>
      </c>
      <c r="E154" s="76"/>
      <c r="F154" s="66" t="str" cm="1">
        <f t="array" ref="F154">numtext(E154)</f>
        <v>CERO PESOS 00/100 M.N.</v>
      </c>
      <c r="G154" s="76">
        <f t="shared" si="46" ref="G154">ROUND(D154*E154,2)</f>
        <v>0</v>
      </c>
    </row>
    <row r="155" spans="1:7" s="16" customFormat="1" ht="142.5">
      <c r="A155" s="72" t="s">
        <v>434</v>
      </c>
      <c r="B155" s="73" t="s">
        <v>157</v>
      </c>
      <c r="C155" s="74" t="s">
        <v>28</v>
      </c>
      <c r="D155" s="75">
        <v>3</v>
      </c>
      <c r="E155" s="76"/>
      <c r="F155" s="66" t="str" cm="1">
        <f t="array" ref="F155">numtext(E155)</f>
        <v>CERO PESOS 00/100 M.N.</v>
      </c>
      <c r="G155" s="76">
        <f t="shared" si="38"/>
        <v>0</v>
      </c>
    </row>
    <row r="156" spans="1:7" s="16" customFormat="1" ht="114">
      <c r="A156" s="72" t="s">
        <v>435</v>
      </c>
      <c r="B156" s="73" t="s">
        <v>159</v>
      </c>
      <c r="C156" s="74" t="s">
        <v>28</v>
      </c>
      <c r="D156" s="75">
        <v>3</v>
      </c>
      <c r="E156" s="76"/>
      <c r="F156" s="66" t="str" cm="1">
        <f t="array" ref="F156">numtext(E156)</f>
        <v>CERO PESOS 00/100 M.N.</v>
      </c>
      <c r="G156" s="76">
        <f>ROUND(D156*E156,2)</f>
        <v>0</v>
      </c>
    </row>
    <row r="157" spans="1:7" s="16" customFormat="1" ht="71.25">
      <c r="A157" s="72" t="s">
        <v>436</v>
      </c>
      <c r="B157" s="73" t="s">
        <v>158</v>
      </c>
      <c r="C157" s="74" t="s">
        <v>28</v>
      </c>
      <c r="D157" s="75">
        <v>5</v>
      </c>
      <c r="E157" s="76"/>
      <c r="F157" s="66" t="str" cm="1">
        <f t="array" ref="F157">numtext(E157)</f>
        <v>CERO PESOS 00/100 M.N.</v>
      </c>
      <c r="G157" s="76">
        <f t="shared" si="38"/>
        <v>0</v>
      </c>
    </row>
    <row r="158" spans="1:7" s="16" customFormat="1" ht="15">
      <c r="A158" s="82" t="s">
        <v>40</v>
      </c>
      <c r="B158" s="83" t="s">
        <v>160</v>
      </c>
      <c r="C158" s="74"/>
      <c r="D158" s="75"/>
      <c r="E158" s="76"/>
      <c r="F158" s="66"/>
      <c r="G158" s="26">
        <f>SUM(G159:G164)</f>
        <v>0</v>
      </c>
    </row>
    <row r="159" spans="1:7" s="16" customFormat="1" ht="114">
      <c r="A159" s="72" t="s">
        <v>437</v>
      </c>
      <c r="B159" s="73" t="s">
        <v>628</v>
      </c>
      <c r="C159" s="74" t="s">
        <v>23</v>
      </c>
      <c r="D159" s="75">
        <v>188.38</v>
      </c>
      <c r="E159" s="76"/>
      <c r="F159" s="66" t="str" cm="1">
        <f t="array" ref="F159">numtext(E159)</f>
        <v>CERO PESOS 00/100 M.N.</v>
      </c>
      <c r="G159" s="76">
        <f t="shared" si="47" ref="G159:G164">ROUND(D159*E159,2)</f>
        <v>0</v>
      </c>
    </row>
    <row r="160" spans="1:7" s="16" customFormat="1" ht="156.75">
      <c r="A160" s="72" t="s">
        <v>255</v>
      </c>
      <c r="B160" s="73" t="s">
        <v>93</v>
      </c>
      <c r="C160" s="74" t="s">
        <v>23</v>
      </c>
      <c r="D160" s="75">
        <v>31</v>
      </c>
      <c r="E160" s="76"/>
      <c r="F160" s="66" t="str" cm="1">
        <f t="array" ref="F160">numtext(E160)</f>
        <v>CERO PESOS 00/100 M.N.</v>
      </c>
      <c r="G160" s="76">
        <f>ROUND(D160*E160,2)</f>
        <v>0</v>
      </c>
    </row>
    <row r="161" spans="1:7" s="16" customFormat="1" ht="71.25">
      <c r="A161" s="72" t="s">
        <v>438</v>
      </c>
      <c r="B161" s="73" t="s">
        <v>161</v>
      </c>
      <c r="C161" s="74" t="s">
        <v>28</v>
      </c>
      <c r="D161" s="75">
        <v>32</v>
      </c>
      <c r="E161" s="76"/>
      <c r="F161" s="66" t="str" cm="1">
        <f t="array" ref="F161">numtext(E161)</f>
        <v>CERO PESOS 00/100 M.N.</v>
      </c>
      <c r="G161" s="76">
        <f t="shared" si="47"/>
        <v>0</v>
      </c>
    </row>
    <row r="162" spans="1:7" s="16" customFormat="1" ht="57">
      <c r="A162" s="72" t="s">
        <v>580</v>
      </c>
      <c r="B162" s="73" t="s">
        <v>162</v>
      </c>
      <c r="C162" s="74" t="s">
        <v>26</v>
      </c>
      <c r="D162" s="75">
        <v>20</v>
      </c>
      <c r="E162" s="76"/>
      <c r="F162" s="66" t="str" cm="1">
        <f t="array" ref="F162">numtext(E162)</f>
        <v>CERO PESOS 00/100 M.N.</v>
      </c>
      <c r="G162" s="76">
        <f t="shared" si="47"/>
        <v>0</v>
      </c>
    </row>
    <row r="163" spans="1:7" s="16" customFormat="1" ht="71.25">
      <c r="A163" s="72" t="s">
        <v>439</v>
      </c>
      <c r="B163" s="73" t="s">
        <v>163</v>
      </c>
      <c r="C163" s="74" t="s">
        <v>28</v>
      </c>
      <c r="D163" s="75">
        <v>32</v>
      </c>
      <c r="E163" s="76"/>
      <c r="F163" s="66" t="str" cm="1">
        <f t="array" ref="F163">numtext(E163)</f>
        <v>CERO PESOS 00/100 M.N.</v>
      </c>
      <c r="G163" s="76">
        <f t="shared" si="47"/>
        <v>0</v>
      </c>
    </row>
    <row r="164" spans="1:7" s="16" customFormat="1" ht="114">
      <c r="A164" s="72" t="s">
        <v>440</v>
      </c>
      <c r="B164" s="73" t="s">
        <v>164</v>
      </c>
      <c r="C164" s="74" t="s">
        <v>26</v>
      </c>
      <c r="D164" s="75">
        <v>130</v>
      </c>
      <c r="E164" s="76"/>
      <c r="F164" s="66" t="str" cm="1">
        <f t="array" ref="F164">numtext(E164)</f>
        <v>CERO PESOS 00/100 M.N.</v>
      </c>
      <c r="G164" s="76">
        <f t="shared" si="47"/>
        <v>0</v>
      </c>
    </row>
    <row r="165" spans="1:7" s="16" customFormat="1" ht="15">
      <c r="A165" s="82" t="s">
        <v>41</v>
      </c>
      <c r="B165" s="83" t="s">
        <v>165</v>
      </c>
      <c r="C165" s="74"/>
      <c r="D165" s="75"/>
      <c r="E165" s="76"/>
      <c r="F165" s="66"/>
      <c r="G165" s="26">
        <f>SUM(G166:G176)</f>
        <v>0</v>
      </c>
    </row>
    <row r="166" spans="1:7" s="16" customFormat="1" ht="85.5">
      <c r="A166" s="72" t="s">
        <v>441</v>
      </c>
      <c r="B166" s="73" t="s">
        <v>487</v>
      </c>
      <c r="C166" s="74" t="s">
        <v>23</v>
      </c>
      <c r="D166" s="75">
        <v>556.92</v>
      </c>
      <c r="E166" s="76"/>
      <c r="F166" s="66" t="str" cm="1">
        <f t="array" ref="F166">numtext(E166)</f>
        <v>CERO PESOS 00/100 M.N.</v>
      </c>
      <c r="G166" s="76">
        <f t="shared" si="48" ref="G166:G168">ROUND(D166*E166,2)</f>
        <v>0</v>
      </c>
    </row>
    <row r="167" spans="1:7" s="16" customFormat="1" ht="71.25">
      <c r="A167" s="72" t="s">
        <v>442</v>
      </c>
      <c r="B167" s="73" t="s">
        <v>488</v>
      </c>
      <c r="C167" s="74" t="s">
        <v>23</v>
      </c>
      <c r="D167" s="75">
        <v>312</v>
      </c>
      <c r="E167" s="76"/>
      <c r="F167" s="66" t="str" cm="1">
        <f t="array" ref="F167">numtext(E167)</f>
        <v>CERO PESOS 00/100 M.N.</v>
      </c>
      <c r="G167" s="76">
        <f t="shared" si="48"/>
        <v>0</v>
      </c>
    </row>
    <row r="168" spans="1:7" s="16" customFormat="1" ht="114">
      <c r="A168" s="72" t="s">
        <v>581</v>
      </c>
      <c r="B168" s="73" t="s">
        <v>630</v>
      </c>
      <c r="C168" s="74" t="s">
        <v>23</v>
      </c>
      <c r="D168" s="75">
        <v>260.66</v>
      </c>
      <c r="E168" s="76"/>
      <c r="F168" s="66" t="str" cm="1">
        <f t="array" ref="F168">numtext(E168)</f>
        <v>CERO PESOS 00/100 M.N.</v>
      </c>
      <c r="G168" s="76">
        <f t="shared" si="48"/>
        <v>0</v>
      </c>
    </row>
    <row r="169" spans="1:7" s="16" customFormat="1" ht="57">
      <c r="A169" s="72" t="s">
        <v>582</v>
      </c>
      <c r="B169" s="73" t="s">
        <v>629</v>
      </c>
      <c r="C169" s="74" t="s">
        <v>23</v>
      </c>
      <c r="D169" s="75">
        <v>92.64</v>
      </c>
      <c r="E169" s="76"/>
      <c r="F169" s="66" t="str" cm="1">
        <f t="array" ref="F169">numtext(E169)</f>
        <v>CERO PESOS 00/100 M.N.</v>
      </c>
      <c r="G169" s="76">
        <f>ROUND(D169*E169,2)</f>
        <v>0</v>
      </c>
    </row>
    <row r="170" spans="1:7" s="16" customFormat="1" ht="71.25">
      <c r="A170" s="72" t="s">
        <v>256</v>
      </c>
      <c r="B170" s="73" t="s">
        <v>72</v>
      </c>
      <c r="C170" s="74" t="s">
        <v>23</v>
      </c>
      <c r="D170" s="75">
        <v>260.66</v>
      </c>
      <c r="E170" s="76"/>
      <c r="F170" s="66" t="str" cm="1">
        <f t="array" ref="F170">numtext(E170)</f>
        <v>CERO PESOS 00/100 M.N.</v>
      </c>
      <c r="G170" s="76">
        <f t="shared" si="49" ref="G170:G171">ROUND(D170*E170,2)</f>
        <v>0</v>
      </c>
    </row>
    <row r="171" spans="1:7" s="16" customFormat="1" ht="42.75">
      <c r="A171" s="72" t="s">
        <v>257</v>
      </c>
      <c r="B171" s="73" t="s">
        <v>58</v>
      </c>
      <c r="C171" s="74" t="s">
        <v>23</v>
      </c>
      <c r="D171" s="75">
        <v>260.66</v>
      </c>
      <c r="E171" s="76"/>
      <c r="F171" s="66" t="str" cm="1">
        <f t="array" ref="F171">numtext(E171)</f>
        <v>CERO PESOS 00/100 M.N.</v>
      </c>
      <c r="G171" s="76">
        <f t="shared" si="49"/>
        <v>0</v>
      </c>
    </row>
    <row r="172" spans="1:7" s="16" customFormat="1" ht="99.75">
      <c r="A172" s="72" t="s">
        <v>258</v>
      </c>
      <c r="B172" s="73" t="s">
        <v>166</v>
      </c>
      <c r="C172" s="74" t="s">
        <v>23</v>
      </c>
      <c r="D172" s="75">
        <v>155.52</v>
      </c>
      <c r="E172" s="76"/>
      <c r="F172" s="66" t="str" cm="1">
        <f t="array" ref="F172">numtext(E172)</f>
        <v>CERO PESOS 00/100 M.N.</v>
      </c>
      <c r="G172" s="76">
        <f t="shared" si="50" ref="G172:G174">ROUND(D172*E172,2)</f>
        <v>0</v>
      </c>
    </row>
    <row r="173" spans="1:7" s="16" customFormat="1" ht="85.5">
      <c r="A173" s="72" t="s">
        <v>443</v>
      </c>
      <c r="B173" s="73" t="s">
        <v>327</v>
      </c>
      <c r="C173" s="74" t="s">
        <v>26</v>
      </c>
      <c r="D173" s="75">
        <v>78.67</v>
      </c>
      <c r="E173" s="76"/>
      <c r="F173" s="66" t="str" cm="1">
        <f t="array" ref="F173">numtext(E173)</f>
        <v>CERO PESOS 00/100 M.N.</v>
      </c>
      <c r="G173" s="76">
        <f t="shared" si="50"/>
        <v>0</v>
      </c>
    </row>
    <row r="174" spans="1:7" s="16" customFormat="1" ht="99.75">
      <c r="A174" s="72" t="s">
        <v>665</v>
      </c>
      <c r="B174" s="73" t="s">
        <v>83</v>
      </c>
      <c r="C174" s="74" t="s">
        <v>28</v>
      </c>
      <c r="D174" s="75">
        <v>39</v>
      </c>
      <c r="E174" s="76"/>
      <c r="F174" s="66" t="str" cm="1">
        <f t="array" ref="F174">numtext(E174)</f>
        <v>CERO PESOS 00/100 M.N.</v>
      </c>
      <c r="G174" s="76">
        <f t="shared" si="50"/>
        <v>0</v>
      </c>
    </row>
    <row r="175" spans="1:7" s="16" customFormat="1" ht="99.75">
      <c r="A175" s="72" t="s">
        <v>666</v>
      </c>
      <c r="B175" s="73" t="s">
        <v>134</v>
      </c>
      <c r="C175" s="74" t="s">
        <v>25</v>
      </c>
      <c r="D175" s="75">
        <v>250</v>
      </c>
      <c r="E175" s="76"/>
      <c r="F175" s="66" t="str" cm="1">
        <f t="array" ref="F175">numtext(E175)</f>
        <v>CERO PESOS 00/100 M.N.</v>
      </c>
      <c r="G175" s="76">
        <f t="shared" si="51" ref="G175">ROUND(D175*E175,2)</f>
        <v>0</v>
      </c>
    </row>
    <row r="176" spans="1:7" s="16" customFormat="1" ht="71.25">
      <c r="A176" s="72" t="s">
        <v>583</v>
      </c>
      <c r="B176" s="73" t="s">
        <v>496</v>
      </c>
      <c r="C176" s="74" t="s">
        <v>25</v>
      </c>
      <c r="D176" s="75">
        <v>250</v>
      </c>
      <c r="E176" s="76"/>
      <c r="F176" s="66" t="str" cm="1">
        <f t="array" ref="F176">numtext(E176)</f>
        <v>CERO PESOS 00/100 M.N.</v>
      </c>
      <c r="G176" s="76">
        <f t="shared" si="52" ref="G176">ROUND(D176*E176,2)</f>
        <v>0</v>
      </c>
    </row>
    <row r="177" spans="1:7" s="16" customFormat="1" ht="15">
      <c r="A177" s="82" t="s">
        <v>42</v>
      </c>
      <c r="B177" s="83" t="s">
        <v>167</v>
      </c>
      <c r="C177" s="74"/>
      <c r="D177" s="75"/>
      <c r="E177" s="76"/>
      <c r="F177" s="66"/>
      <c r="G177" s="26">
        <f>SUM(G178:G206)</f>
        <v>0</v>
      </c>
    </row>
    <row r="178" spans="1:7" s="16" customFormat="1" ht="57">
      <c r="A178" s="72" t="s">
        <v>444</v>
      </c>
      <c r="B178" s="73" t="s">
        <v>168</v>
      </c>
      <c r="C178" s="74" t="s">
        <v>28</v>
      </c>
      <c r="D178" s="75">
        <v>14</v>
      </c>
      <c r="E178" s="76"/>
      <c r="F178" s="66" t="str" cm="1">
        <f t="array" ref="F178">numtext(E178)</f>
        <v>CERO PESOS 00/100 M.N.</v>
      </c>
      <c r="G178" s="76">
        <f t="shared" si="53" ref="G178">ROUND(D178*E178,2)</f>
        <v>0</v>
      </c>
    </row>
    <row r="179" spans="1:7" s="16" customFormat="1" ht="71.25">
      <c r="A179" s="72" t="s">
        <v>667</v>
      </c>
      <c r="B179" s="73" t="s">
        <v>169</v>
      </c>
      <c r="C179" s="74" t="s">
        <v>28</v>
      </c>
      <c r="D179" s="75">
        <v>6</v>
      </c>
      <c r="E179" s="76"/>
      <c r="F179" s="66" t="str" cm="1">
        <f t="array" ref="F179">numtext(E179)</f>
        <v>CERO PESOS 00/100 M.N.</v>
      </c>
      <c r="G179" s="76">
        <f t="shared" si="54" ref="G179:G206">ROUND(D179*E179,2)</f>
        <v>0</v>
      </c>
    </row>
    <row r="180" spans="1:7" s="16" customFormat="1" ht="42.75">
      <c r="A180" s="72" t="s">
        <v>668</v>
      </c>
      <c r="B180" s="73" t="s">
        <v>62</v>
      </c>
      <c r="C180" s="74" t="s">
        <v>28</v>
      </c>
      <c r="D180" s="75">
        <v>3</v>
      </c>
      <c r="E180" s="76"/>
      <c r="F180" s="66" t="str" cm="1">
        <f t="array" ref="F180">numtext(E180)</f>
        <v>CERO PESOS 00/100 M.N.</v>
      </c>
      <c r="G180" s="76">
        <f t="shared" si="54"/>
        <v>0</v>
      </c>
    </row>
    <row r="181" spans="1:7" s="16" customFormat="1" ht="71.25">
      <c r="A181" s="72" t="s">
        <v>333</v>
      </c>
      <c r="B181" s="73" t="s">
        <v>170</v>
      </c>
      <c r="C181" s="74" t="s">
        <v>28</v>
      </c>
      <c r="D181" s="75">
        <v>7</v>
      </c>
      <c r="E181" s="76"/>
      <c r="F181" s="66" t="str" cm="1">
        <f t="array" ref="F181">numtext(E181)</f>
        <v>CERO PESOS 00/100 M.N.</v>
      </c>
      <c r="G181" s="76">
        <f t="shared" si="54"/>
        <v>0</v>
      </c>
    </row>
    <row r="182" spans="1:7" s="16" customFormat="1" ht="42.75">
      <c r="A182" s="72" t="s">
        <v>335</v>
      </c>
      <c r="B182" s="73" t="s">
        <v>60</v>
      </c>
      <c r="C182" s="74" t="s">
        <v>28</v>
      </c>
      <c r="D182" s="75">
        <v>7</v>
      </c>
      <c r="E182" s="76"/>
      <c r="F182" s="66" t="str" cm="1">
        <f t="array" ref="F182">numtext(E182)</f>
        <v>CERO PESOS 00/100 M.N.</v>
      </c>
      <c r="G182" s="76">
        <f t="shared" si="55" ref="G182">ROUND(D182*E182,2)</f>
        <v>0</v>
      </c>
    </row>
    <row r="183" spans="1:7" s="16" customFormat="1" ht="42.75">
      <c r="A183" s="72" t="s">
        <v>445</v>
      </c>
      <c r="B183" s="73" t="s">
        <v>61</v>
      </c>
      <c r="C183" s="74" t="s">
        <v>28</v>
      </c>
      <c r="D183" s="75">
        <v>7</v>
      </c>
      <c r="E183" s="76"/>
      <c r="F183" s="66" t="str" cm="1">
        <f t="array" ref="F183">numtext(E183)</f>
        <v>CERO PESOS 00/100 M.N.</v>
      </c>
      <c r="G183" s="76">
        <f t="shared" si="56" ref="G183">ROUND(D183*E183,2)</f>
        <v>0</v>
      </c>
    </row>
    <row r="184" spans="1:7" s="16" customFormat="1" ht="42.75">
      <c r="A184" s="72" t="s">
        <v>501</v>
      </c>
      <c r="B184" s="73" t="s">
        <v>102</v>
      </c>
      <c r="C184" s="74" t="s">
        <v>28</v>
      </c>
      <c r="D184" s="75">
        <v>3</v>
      </c>
      <c r="E184" s="76"/>
      <c r="F184" s="66" t="str" cm="1">
        <f t="array" ref="F184">numtext(E184)</f>
        <v>CERO PESOS 00/100 M.N.</v>
      </c>
      <c r="G184" s="76">
        <f t="shared" si="57" ref="G184">ROUND(D184*E184,2)</f>
        <v>0</v>
      </c>
    </row>
    <row r="185" spans="1:7" s="16" customFormat="1" ht="57">
      <c r="A185" s="72" t="s">
        <v>669</v>
      </c>
      <c r="B185" s="73" t="s">
        <v>171</v>
      </c>
      <c r="C185" s="74" t="s">
        <v>28</v>
      </c>
      <c r="D185" s="75">
        <v>10</v>
      </c>
      <c r="E185" s="76"/>
      <c r="F185" s="66" t="str" cm="1">
        <f t="array" ref="F185">numtext(E185)</f>
        <v>CERO PESOS 00/100 M.N.</v>
      </c>
      <c r="G185" s="76">
        <f t="shared" si="58" ref="G185">ROUND(D185*E185,2)</f>
        <v>0</v>
      </c>
    </row>
    <row r="186" spans="1:7" s="16" customFormat="1" ht="42.75">
      <c r="A186" s="72" t="s">
        <v>502</v>
      </c>
      <c r="B186" s="73" t="s">
        <v>172</v>
      </c>
      <c r="C186" s="74" t="s">
        <v>28</v>
      </c>
      <c r="D186" s="75">
        <v>4</v>
      </c>
      <c r="E186" s="76"/>
      <c r="F186" s="66" t="str" cm="1">
        <f t="array" ref="F186">numtext(E186)</f>
        <v>CERO PESOS 00/100 M.N.</v>
      </c>
      <c r="G186" s="76">
        <f t="shared" si="54"/>
        <v>0</v>
      </c>
    </row>
    <row r="187" spans="1:7" s="16" customFormat="1" ht="42.75">
      <c r="A187" s="72" t="s">
        <v>503</v>
      </c>
      <c r="B187" s="73" t="s">
        <v>173</v>
      </c>
      <c r="C187" s="74" t="s">
        <v>28</v>
      </c>
      <c r="D187" s="75">
        <v>4</v>
      </c>
      <c r="E187" s="76"/>
      <c r="F187" s="66" t="str" cm="1">
        <f t="array" ref="F187">numtext(E187)</f>
        <v>CERO PESOS 00/100 M.N.</v>
      </c>
      <c r="G187" s="76">
        <f t="shared" si="54"/>
        <v>0</v>
      </c>
    </row>
    <row r="188" spans="1:7" s="16" customFormat="1" ht="57">
      <c r="A188" s="72" t="s">
        <v>504</v>
      </c>
      <c r="B188" s="73" t="s">
        <v>174</v>
      </c>
      <c r="C188" s="74" t="s">
        <v>28</v>
      </c>
      <c r="D188" s="75">
        <v>7</v>
      </c>
      <c r="E188" s="76"/>
      <c r="F188" s="66" t="str" cm="1">
        <f t="array" ref="F188">numtext(E188)</f>
        <v>CERO PESOS 00/100 M.N.</v>
      </c>
      <c r="G188" s="76">
        <f t="shared" si="54"/>
        <v>0</v>
      </c>
    </row>
    <row r="189" spans="1:7" s="16" customFormat="1" ht="85.5">
      <c r="A189" s="72" t="s">
        <v>505</v>
      </c>
      <c r="B189" s="73" t="s">
        <v>632</v>
      </c>
      <c r="C189" s="74" t="s">
        <v>28</v>
      </c>
      <c r="D189" s="75">
        <v>4</v>
      </c>
      <c r="E189" s="76"/>
      <c r="F189" s="66" t="str" cm="1">
        <f t="array" ref="F189">numtext(E189)</f>
        <v>CERO PESOS 00/100 M.N.</v>
      </c>
      <c r="G189" s="76">
        <f t="shared" si="54"/>
        <v>0</v>
      </c>
    </row>
    <row r="190" spans="1:7" s="16" customFormat="1" ht="57">
      <c r="A190" s="72" t="s">
        <v>506</v>
      </c>
      <c r="B190" s="73" t="s">
        <v>635</v>
      </c>
      <c r="C190" s="74" t="s">
        <v>28</v>
      </c>
      <c r="D190" s="75">
        <v>4</v>
      </c>
      <c r="E190" s="76"/>
      <c r="F190" s="66" t="str" cm="1">
        <f t="array" ref="F190">numtext(E190)</f>
        <v>CERO PESOS 00/100 M.N.</v>
      </c>
      <c r="G190" s="76">
        <f t="shared" si="54"/>
        <v>0</v>
      </c>
    </row>
    <row r="191" spans="1:7" s="16" customFormat="1" ht="57">
      <c r="A191" s="72" t="s">
        <v>507</v>
      </c>
      <c r="B191" s="73" t="s">
        <v>171</v>
      </c>
      <c r="C191" s="74" t="s">
        <v>28</v>
      </c>
      <c r="D191" s="75">
        <v>4</v>
      </c>
      <c r="E191" s="76"/>
      <c r="F191" s="66" t="str" cm="1">
        <f t="array" ref="F191">numtext(E191)</f>
        <v>CERO PESOS 00/100 M.N.</v>
      </c>
      <c r="G191" s="76">
        <f t="shared" si="54"/>
        <v>0</v>
      </c>
    </row>
    <row r="192" spans="1:7" s="16" customFormat="1" ht="71.25">
      <c r="A192" s="72" t="s">
        <v>508</v>
      </c>
      <c r="B192" s="73" t="s">
        <v>638</v>
      </c>
      <c r="C192" s="74" t="s">
        <v>28</v>
      </c>
      <c r="D192" s="75">
        <v>2</v>
      </c>
      <c r="E192" s="76"/>
      <c r="F192" s="66" t="str" cm="1">
        <f t="array" ref="F192">numtext(E192)</f>
        <v>CERO PESOS 00/100 M.N.</v>
      </c>
      <c r="G192" s="76">
        <f t="shared" si="54"/>
        <v>0</v>
      </c>
    </row>
    <row r="193" spans="1:7" s="16" customFormat="1" ht="42.75">
      <c r="A193" s="72" t="s">
        <v>584</v>
      </c>
      <c r="B193" s="73" t="s">
        <v>642</v>
      </c>
      <c r="C193" s="74" t="s">
        <v>28</v>
      </c>
      <c r="D193" s="75">
        <v>2</v>
      </c>
      <c r="E193" s="76"/>
      <c r="F193" s="66" t="str" cm="1">
        <f t="array" ref="F193">numtext(E193)</f>
        <v>CERO PESOS 00/100 M.N.</v>
      </c>
      <c r="G193" s="76">
        <f t="shared" si="54"/>
        <v>0</v>
      </c>
    </row>
    <row r="194" spans="1:7" s="16" customFormat="1" ht="57">
      <c r="A194" s="72" t="s">
        <v>509</v>
      </c>
      <c r="B194" s="73" t="s">
        <v>641</v>
      </c>
      <c r="C194" s="74" t="s">
        <v>28</v>
      </c>
      <c r="D194" s="75">
        <v>4</v>
      </c>
      <c r="E194" s="76"/>
      <c r="F194" s="66" t="str" cm="1">
        <f t="array" ref="F194">numtext(E194)</f>
        <v>CERO PESOS 00/100 M.N.</v>
      </c>
      <c r="G194" s="76">
        <f t="shared" si="54"/>
        <v>0</v>
      </c>
    </row>
    <row r="195" spans="1:7" s="16" customFormat="1" ht="57">
      <c r="A195" s="72" t="s">
        <v>510</v>
      </c>
      <c r="B195" s="73" t="s">
        <v>640</v>
      </c>
      <c r="C195" s="74" t="s">
        <v>28</v>
      </c>
      <c r="D195" s="75">
        <v>4</v>
      </c>
      <c r="E195" s="76"/>
      <c r="F195" s="66" t="str" cm="1">
        <f t="array" ref="F195">numtext(E195)</f>
        <v>CERO PESOS 00/100 M.N.</v>
      </c>
      <c r="G195" s="76">
        <f t="shared" si="54"/>
        <v>0</v>
      </c>
    </row>
    <row r="196" spans="1:7" s="16" customFormat="1" ht="57">
      <c r="A196" s="72" t="s">
        <v>670</v>
      </c>
      <c r="B196" s="73" t="s">
        <v>639</v>
      </c>
      <c r="C196" s="74" t="s">
        <v>28</v>
      </c>
      <c r="D196" s="75">
        <v>4</v>
      </c>
      <c r="E196" s="76"/>
      <c r="F196" s="66" t="str" cm="1">
        <f t="array" ref="F196">numtext(E196)</f>
        <v>CERO PESOS 00/100 M.N.</v>
      </c>
      <c r="G196" s="76">
        <f t="shared" si="54"/>
        <v>0</v>
      </c>
    </row>
    <row r="197" spans="1:7" s="16" customFormat="1" ht="42.75">
      <c r="A197" s="72" t="s">
        <v>585</v>
      </c>
      <c r="B197" s="73" t="s">
        <v>643</v>
      </c>
      <c r="C197" s="74" t="s">
        <v>644</v>
      </c>
      <c r="D197" s="75">
        <v>4</v>
      </c>
      <c r="E197" s="76"/>
      <c r="F197" s="66" t="str" cm="1">
        <f t="array" ref="F197">numtext(E197)</f>
        <v>CERO PESOS 00/100 M.N.</v>
      </c>
      <c r="G197" s="76">
        <f t="shared" si="54"/>
        <v>0</v>
      </c>
    </row>
    <row r="198" spans="1:7" s="16" customFormat="1" ht="57">
      <c r="A198" s="72" t="s">
        <v>511</v>
      </c>
      <c r="B198" s="73" t="s">
        <v>645</v>
      </c>
      <c r="C198" s="74" t="s">
        <v>28</v>
      </c>
      <c r="D198" s="75">
        <v>2</v>
      </c>
      <c r="E198" s="76"/>
      <c r="F198" s="66" t="str" cm="1">
        <f t="array" ref="F198">numtext(E198)</f>
        <v>CERO PESOS 00/100 M.N.</v>
      </c>
      <c r="G198" s="76">
        <f t="shared" si="54"/>
        <v>0</v>
      </c>
    </row>
    <row r="199" spans="1:7" s="16" customFormat="1" ht="42.75">
      <c r="A199" s="72" t="s">
        <v>512</v>
      </c>
      <c r="B199" s="73" t="s">
        <v>173</v>
      </c>
      <c r="C199" s="74" t="s">
        <v>28</v>
      </c>
      <c r="D199" s="75">
        <v>7</v>
      </c>
      <c r="E199" s="76"/>
      <c r="F199" s="66" t="str" cm="1">
        <f t="array" ref="F199">numtext(E199)</f>
        <v>CERO PESOS 00/100 M.N.</v>
      </c>
      <c r="G199" s="76">
        <f t="shared" si="54"/>
        <v>0</v>
      </c>
    </row>
    <row r="200" spans="1:7" s="16" customFormat="1" ht="85.5">
      <c r="A200" s="72" t="s">
        <v>671</v>
      </c>
      <c r="B200" s="73" t="s">
        <v>637</v>
      </c>
      <c r="C200" s="74" t="s">
        <v>28</v>
      </c>
      <c r="D200" s="75">
        <v>2</v>
      </c>
      <c r="E200" s="76"/>
      <c r="F200" s="66" t="str" cm="1">
        <f t="array" ref="F200">numtext(E200)</f>
        <v>CERO PESOS 00/100 M.N.</v>
      </c>
      <c r="G200" s="76">
        <f t="shared" si="54"/>
        <v>0</v>
      </c>
    </row>
    <row r="201" spans="1:7" s="16" customFormat="1" ht="42.75">
      <c r="A201" s="72" t="s">
        <v>672</v>
      </c>
      <c r="B201" s="73" t="s">
        <v>636</v>
      </c>
      <c r="C201" s="74" t="s">
        <v>28</v>
      </c>
      <c r="D201" s="75">
        <v>2</v>
      </c>
      <c r="E201" s="76"/>
      <c r="F201" s="66" t="str" cm="1">
        <f t="array" ref="F201">numtext(E201)</f>
        <v>CERO PESOS 00/100 M.N.</v>
      </c>
      <c r="G201" s="76">
        <f t="shared" si="54"/>
        <v>0</v>
      </c>
    </row>
    <row r="202" spans="1:7" s="16" customFormat="1" ht="57">
      <c r="A202" s="72" t="s">
        <v>513</v>
      </c>
      <c r="B202" s="73" t="s">
        <v>633</v>
      </c>
      <c r="C202" s="74" t="s">
        <v>23</v>
      </c>
      <c r="D202" s="75">
        <v>7</v>
      </c>
      <c r="E202" s="76"/>
      <c r="F202" s="66" t="str" cm="1">
        <f t="array" ref="F202">numtext(E202)</f>
        <v>CERO PESOS 00/100 M.N.</v>
      </c>
      <c r="G202" s="76">
        <f t="shared" si="54"/>
        <v>0</v>
      </c>
    </row>
    <row r="203" spans="1:7" s="16" customFormat="1" ht="57">
      <c r="A203" s="72" t="s">
        <v>514</v>
      </c>
      <c r="B203" s="73" t="s">
        <v>634</v>
      </c>
      <c r="C203" s="74" t="s">
        <v>28</v>
      </c>
      <c r="D203" s="75">
        <v>4</v>
      </c>
      <c r="E203" s="76"/>
      <c r="F203" s="66" t="str" cm="1">
        <f t="array" ref="F203">numtext(E203)</f>
        <v>CERO PESOS 00/100 M.N.</v>
      </c>
      <c r="G203" s="76">
        <f t="shared" si="54"/>
        <v>0</v>
      </c>
    </row>
    <row r="204" spans="1:7" s="16" customFormat="1" ht="57">
      <c r="A204" s="72" t="s">
        <v>515</v>
      </c>
      <c r="B204" s="73" t="s">
        <v>59</v>
      </c>
      <c r="C204" s="74" t="s">
        <v>28</v>
      </c>
      <c r="D204" s="75">
        <v>20</v>
      </c>
      <c r="E204" s="76"/>
      <c r="F204" s="66" t="str" cm="1">
        <f t="array" ref="F204">numtext(E204)</f>
        <v>CERO PESOS 00/100 M.N.</v>
      </c>
      <c r="G204" s="76">
        <f t="shared" si="54"/>
        <v>0</v>
      </c>
    </row>
    <row r="205" spans="1:7" s="16" customFormat="1" ht="114">
      <c r="A205" s="72" t="s">
        <v>673</v>
      </c>
      <c r="B205" s="73" t="s">
        <v>646</v>
      </c>
      <c r="C205" s="74" t="s">
        <v>28</v>
      </c>
      <c r="D205" s="75">
        <v>1</v>
      </c>
      <c r="E205" s="76"/>
      <c r="F205" s="66" t="str" cm="1">
        <f t="array" ref="F205">numtext(E205)</f>
        <v>CERO PESOS 00/100 M.N.</v>
      </c>
      <c r="G205" s="76">
        <f t="shared" si="54"/>
        <v>0</v>
      </c>
    </row>
    <row r="206" spans="1:7" s="16" customFormat="1" ht="114">
      <c r="A206" s="72" t="s">
        <v>345</v>
      </c>
      <c r="B206" s="73" t="s">
        <v>329</v>
      </c>
      <c r="C206" s="74" t="s">
        <v>28</v>
      </c>
      <c r="D206" s="75">
        <v>7</v>
      </c>
      <c r="E206" s="76"/>
      <c r="F206" s="66" t="str" cm="1">
        <f t="array" ref="F206">numtext(E206)</f>
        <v>CERO PESOS 00/100 M.N.</v>
      </c>
      <c r="G206" s="76">
        <f t="shared" si="54"/>
        <v>0</v>
      </c>
    </row>
    <row r="207" spans="1:7" s="16" customFormat="1" ht="15">
      <c r="A207" s="82" t="s">
        <v>43</v>
      </c>
      <c r="B207" s="83" t="s">
        <v>176</v>
      </c>
      <c r="C207" s="74"/>
      <c r="D207" s="75"/>
      <c r="E207" s="76"/>
      <c r="F207" s="66"/>
      <c r="G207" s="26">
        <f>SUM(G208:G213)</f>
        <v>0</v>
      </c>
    </row>
    <row r="208" spans="1:7" s="16" customFormat="1" ht="128.25">
      <c r="A208" s="72" t="s">
        <v>586</v>
      </c>
      <c r="B208" s="73" t="s">
        <v>330</v>
      </c>
      <c r="C208" s="74" t="s">
        <v>28</v>
      </c>
      <c r="D208" s="75">
        <v>4</v>
      </c>
      <c r="E208" s="76"/>
      <c r="F208" s="66" t="str" cm="1">
        <f t="array" ref="F208">numtext(E208)</f>
        <v>CERO PESOS 00/100 M.N.</v>
      </c>
      <c r="G208" s="76">
        <f t="shared" si="59" ref="G208">ROUND(D208*E208,2)</f>
        <v>0</v>
      </c>
    </row>
    <row r="209" spans="1:7" s="16" customFormat="1" ht="128.25">
      <c r="A209" s="72" t="s">
        <v>674</v>
      </c>
      <c r="B209" s="73" t="s">
        <v>631</v>
      </c>
      <c r="C209" s="74" t="s">
        <v>28</v>
      </c>
      <c r="D209" s="75">
        <v>2</v>
      </c>
      <c r="E209" s="76"/>
      <c r="F209" s="66" t="str" cm="1">
        <f t="array" ref="F209">numtext(E209)</f>
        <v>CERO PESOS 00/100 M.N.</v>
      </c>
      <c r="G209" s="76">
        <f t="shared" si="60" ref="G209">ROUND(D209*E209,2)</f>
        <v>0</v>
      </c>
    </row>
    <row r="210" spans="1:7" s="16" customFormat="1" ht="42.75">
      <c r="A210" s="72" t="s">
        <v>259</v>
      </c>
      <c r="B210" s="73" t="s">
        <v>331</v>
      </c>
      <c r="C210" s="74" t="s">
        <v>28</v>
      </c>
      <c r="D210" s="75">
        <v>6</v>
      </c>
      <c r="E210" s="76"/>
      <c r="F210" s="66" t="str" cm="1">
        <f t="array" ref="F210">numtext(E210)</f>
        <v>CERO PESOS 00/100 M.N.</v>
      </c>
      <c r="G210" s="76">
        <f t="shared" si="61" ref="G210">ROUND(D210*E210,2)</f>
        <v>0</v>
      </c>
    </row>
    <row r="211" spans="1:7" s="16" customFormat="1" ht="71.25">
      <c r="A211" s="72" t="s">
        <v>338</v>
      </c>
      <c r="B211" s="73" t="s">
        <v>177</v>
      </c>
      <c r="C211" s="74" t="s">
        <v>28</v>
      </c>
      <c r="D211" s="75">
        <v>6</v>
      </c>
      <c r="E211" s="76"/>
      <c r="F211" s="66" t="str" cm="1">
        <f t="array" ref="F211">numtext(E211)</f>
        <v>CERO PESOS 00/100 M.N.</v>
      </c>
      <c r="G211" s="76">
        <f>ROUND(D211*E211,2)</f>
        <v>0</v>
      </c>
    </row>
    <row r="212" spans="1:7" s="16" customFormat="1" ht="128.25">
      <c r="A212" s="72" t="s">
        <v>260</v>
      </c>
      <c r="B212" s="73" t="s">
        <v>647</v>
      </c>
      <c r="C212" s="74" t="s">
        <v>28</v>
      </c>
      <c r="D212" s="75">
        <v>1</v>
      </c>
      <c r="E212" s="76"/>
      <c r="F212" s="66" t="str" cm="1">
        <f t="array" ref="F212">numtext(E212)</f>
        <v>CERO PESOS 00/100 M.N.</v>
      </c>
      <c r="G212" s="76">
        <f t="shared" si="62" ref="G212:G213">ROUND(D212*E212,2)</f>
        <v>0</v>
      </c>
    </row>
    <row r="213" spans="1:7" s="16" customFormat="1" ht="156.75">
      <c r="A213" s="72" t="s">
        <v>675</v>
      </c>
      <c r="B213" s="73" t="s">
        <v>648</v>
      </c>
      <c r="C213" s="74" t="s">
        <v>28</v>
      </c>
      <c r="D213" s="75">
        <v>2</v>
      </c>
      <c r="E213" s="76"/>
      <c r="F213" s="66" t="str" cm="1">
        <f t="array" ref="F213">numtext(E213)</f>
        <v>CERO PESOS 00/100 M.N.</v>
      </c>
      <c r="G213" s="76">
        <f t="shared" si="62"/>
        <v>0</v>
      </c>
    </row>
    <row r="214" spans="1:7" s="16" customFormat="1" ht="15">
      <c r="A214" s="82" t="s">
        <v>44</v>
      </c>
      <c r="B214" s="83" t="s">
        <v>178</v>
      </c>
      <c r="C214" s="74"/>
      <c r="D214" s="75"/>
      <c r="E214" s="76"/>
      <c r="F214" s="66"/>
      <c r="G214" s="26">
        <f>SUM(G215:G218)</f>
        <v>0</v>
      </c>
    </row>
    <row r="215" spans="1:7" s="16" customFormat="1" ht="142.5">
      <c r="A215" s="72" t="s">
        <v>587</v>
      </c>
      <c r="B215" s="73" t="s">
        <v>179</v>
      </c>
      <c r="C215" s="74" t="s">
        <v>23</v>
      </c>
      <c r="D215" s="75">
        <v>5.38</v>
      </c>
      <c r="E215" s="76"/>
      <c r="F215" s="66" t="str" cm="1">
        <f t="array" ref="F215">numtext(E215)</f>
        <v>CERO PESOS 00/100 M.N.</v>
      </c>
      <c r="G215" s="76">
        <f t="shared" si="63" ref="G215">ROUND(D215*E215,2)</f>
        <v>0</v>
      </c>
    </row>
    <row r="216" spans="1:7" s="16" customFormat="1" ht="85.5">
      <c r="A216" s="72" t="s">
        <v>516</v>
      </c>
      <c r="B216" s="73" t="s">
        <v>478</v>
      </c>
      <c r="C216" s="74" t="s">
        <v>23</v>
      </c>
      <c r="D216" s="75">
        <v>5.38</v>
      </c>
      <c r="E216" s="76"/>
      <c r="F216" s="66" t="str" cm="1">
        <f t="array" ref="F216">numtext(E216)</f>
        <v>CERO PESOS 00/100 M.N.</v>
      </c>
      <c r="G216" s="76">
        <f>ROUND(D216*E216,2)</f>
        <v>0</v>
      </c>
    </row>
    <row r="217" spans="1:7" s="16" customFormat="1" ht="85.5">
      <c r="A217" s="72" t="s">
        <v>588</v>
      </c>
      <c r="B217" s="73" t="s">
        <v>180</v>
      </c>
      <c r="C217" s="74" t="s">
        <v>23</v>
      </c>
      <c r="D217" s="75">
        <v>5.38</v>
      </c>
      <c r="E217" s="76"/>
      <c r="F217" s="66" t="str" cm="1">
        <f t="array" ref="F217">numtext(E217)</f>
        <v>CERO PESOS 00/100 M.N.</v>
      </c>
      <c r="G217" s="76">
        <f>ROUND(D217*E217,2)</f>
        <v>0</v>
      </c>
    </row>
    <row r="218" spans="1:7" s="16" customFormat="1" ht="142.5">
      <c r="A218" s="72" t="s">
        <v>589</v>
      </c>
      <c r="B218" s="73" t="s">
        <v>332</v>
      </c>
      <c r="C218" s="74" t="s">
        <v>28</v>
      </c>
      <c r="D218" s="75">
        <v>1</v>
      </c>
      <c r="E218" s="77"/>
      <c r="F218" s="66" t="str" cm="1">
        <f t="array" ref="F218">numtext(E218)</f>
        <v>CERO PESOS 00/100 M.N.</v>
      </c>
      <c r="G218" s="76">
        <f t="shared" si="64" ref="G218">ROUND(D218*E218,2)</f>
        <v>0</v>
      </c>
    </row>
    <row r="219" spans="1:7" s="16" customFormat="1" ht="15">
      <c r="A219" s="82" t="s">
        <v>45</v>
      </c>
      <c r="B219" s="83" t="s">
        <v>181</v>
      </c>
      <c r="C219" s="74"/>
      <c r="D219" s="75"/>
      <c r="E219" s="76"/>
      <c r="F219" s="66"/>
      <c r="G219" s="26">
        <f>SUM(G220:G221)</f>
        <v>0</v>
      </c>
    </row>
    <row r="220" spans="1:7" s="16" customFormat="1" ht="128.25">
      <c r="A220" s="72" t="s">
        <v>676</v>
      </c>
      <c r="B220" s="73" t="s">
        <v>650</v>
      </c>
      <c r="C220" s="74" t="s">
        <v>28</v>
      </c>
      <c r="D220" s="75">
        <v>1</v>
      </c>
      <c r="E220" s="76"/>
      <c r="F220" s="66" t="str" cm="1">
        <f t="array" ref="F220">numtext(E220)</f>
        <v>CERO PESOS 00/100 M.N.</v>
      </c>
      <c r="G220" s="76">
        <f t="shared" si="65" ref="G220">ROUND(D220*E220,2)</f>
        <v>0</v>
      </c>
    </row>
    <row r="221" spans="1:7" s="16" customFormat="1" ht="128.25">
      <c r="A221" s="72" t="s">
        <v>677</v>
      </c>
      <c r="B221" s="73" t="s">
        <v>649</v>
      </c>
      <c r="C221" s="74" t="s">
        <v>28</v>
      </c>
      <c r="D221" s="75">
        <v>1</v>
      </c>
      <c r="E221" s="76"/>
      <c r="F221" s="66" t="str" cm="1">
        <f t="array" ref="F221">numtext(E221)</f>
        <v>CERO PESOS 00/100 M.N.</v>
      </c>
      <c r="G221" s="76">
        <f t="shared" si="66" ref="G221">ROUND(D221*E221,2)</f>
        <v>0</v>
      </c>
    </row>
    <row r="222" spans="1:7" s="67" customFormat="1" ht="15">
      <c r="A222" s="82" t="s">
        <v>46</v>
      </c>
      <c r="B222" s="83" t="s">
        <v>182</v>
      </c>
      <c r="C222" s="74"/>
      <c r="D222" s="75"/>
      <c r="E222" s="76"/>
      <c r="F222" s="66"/>
      <c r="G222" s="26">
        <f>SUM(G223:G227)</f>
        <v>0</v>
      </c>
    </row>
    <row r="223" spans="1:7" s="67" customFormat="1" ht="270.75">
      <c r="A223" s="72" t="s">
        <v>678</v>
      </c>
      <c r="B223" s="73" t="s">
        <v>477</v>
      </c>
      <c r="C223" s="74" t="s">
        <v>28</v>
      </c>
      <c r="D223" s="75">
        <v>2</v>
      </c>
      <c r="E223" s="76"/>
      <c r="F223" s="66" t="str" cm="1">
        <f t="array" ref="F223">numtext(E223)</f>
        <v>CERO PESOS 00/100 M.N.</v>
      </c>
      <c r="G223" s="76">
        <f t="shared" si="67" ref="G223">ROUND(D223*E223,2)</f>
        <v>0</v>
      </c>
    </row>
    <row r="224" spans="1:7" s="67" customFormat="1" ht="213.75">
      <c r="A224" s="72" t="s">
        <v>446</v>
      </c>
      <c r="B224" s="73" t="s">
        <v>183</v>
      </c>
      <c r="C224" s="74" t="s">
        <v>28</v>
      </c>
      <c r="D224" s="75">
        <v>4</v>
      </c>
      <c r="E224" s="76"/>
      <c r="F224" s="66" t="str" cm="1">
        <f t="array" ref="F224">numtext(E224)</f>
        <v>CERO PESOS 00/100 M.N.</v>
      </c>
      <c r="G224" s="76">
        <f t="shared" si="68" ref="G224">ROUND(D224*E224,2)</f>
        <v>0</v>
      </c>
    </row>
    <row r="225" spans="1:7" s="67" customFormat="1" ht="85.5">
      <c r="A225" s="72" t="s">
        <v>447</v>
      </c>
      <c r="B225" s="73" t="s">
        <v>103</v>
      </c>
      <c r="C225" s="74" t="s">
        <v>28</v>
      </c>
      <c r="D225" s="75">
        <v>2</v>
      </c>
      <c r="E225" s="76"/>
      <c r="F225" s="66" t="str" cm="1">
        <f t="array" ref="F225">numtext(E225)</f>
        <v>CERO PESOS 00/100 M.N.</v>
      </c>
      <c r="G225" s="76">
        <f t="shared" si="69" ref="G225">ROUND(D225*E225,2)</f>
        <v>0</v>
      </c>
    </row>
    <row r="226" spans="1:7" s="67" customFormat="1" ht="128.25">
      <c r="A226" s="72" t="s">
        <v>346</v>
      </c>
      <c r="B226" s="73" t="s">
        <v>104</v>
      </c>
      <c r="C226" s="74" t="s">
        <v>28</v>
      </c>
      <c r="D226" s="75">
        <v>2</v>
      </c>
      <c r="E226" s="76"/>
      <c r="F226" s="66" t="str" cm="1">
        <f t="array" ref="F226">numtext(E226)</f>
        <v>CERO PESOS 00/100 M.N.</v>
      </c>
      <c r="G226" s="76">
        <f t="shared" si="70" ref="G226:G227">ROUND(D226*E226,2)</f>
        <v>0</v>
      </c>
    </row>
    <row r="227" spans="1:7" s="67" customFormat="1" ht="99.75">
      <c r="A227" s="72" t="s">
        <v>448</v>
      </c>
      <c r="B227" s="73" t="s">
        <v>494</v>
      </c>
      <c r="C227" s="74" t="s">
        <v>28</v>
      </c>
      <c r="D227" s="75">
        <v>2</v>
      </c>
      <c r="E227" s="76"/>
      <c r="F227" s="66" t="str" cm="1">
        <f t="array" ref="F227">numtext(E227)</f>
        <v>CERO PESOS 00/100 M.N.</v>
      </c>
      <c r="G227" s="76">
        <f t="shared" si="70"/>
        <v>0</v>
      </c>
    </row>
    <row r="228" spans="1:7" s="67" customFormat="1" ht="15">
      <c r="A228" s="82" t="s">
        <v>47</v>
      </c>
      <c r="B228" s="83" t="s">
        <v>184</v>
      </c>
      <c r="C228" s="74"/>
      <c r="D228" s="75"/>
      <c r="E228" s="76"/>
      <c r="F228" s="66"/>
      <c r="G228" s="26">
        <f>SUM(G229:G258)</f>
        <v>0</v>
      </c>
    </row>
    <row r="229" spans="1:7" s="67" customFormat="1" ht="128.25">
      <c r="A229" s="72" t="s">
        <v>348</v>
      </c>
      <c r="B229" s="73" t="s">
        <v>334</v>
      </c>
      <c r="C229" s="74" t="s">
        <v>29</v>
      </c>
      <c r="D229" s="75">
        <v>2</v>
      </c>
      <c r="E229" s="76"/>
      <c r="F229" s="66" t="str" cm="1">
        <f t="array" ref="F229">numtext(E229)</f>
        <v>CERO PESOS 00/100 M.N.</v>
      </c>
      <c r="G229" s="76">
        <f t="shared" si="71" ref="G229:G230">ROUND(D229*E229,2)</f>
        <v>0</v>
      </c>
    </row>
    <row r="230" spans="1:7" s="67" customFormat="1" ht="128.25">
      <c r="A230" s="72" t="s">
        <v>590</v>
      </c>
      <c r="B230" s="73" t="s">
        <v>336</v>
      </c>
      <c r="C230" s="74" t="s">
        <v>29</v>
      </c>
      <c r="D230" s="75">
        <v>2</v>
      </c>
      <c r="E230" s="76"/>
      <c r="F230" s="66" t="str" cm="1">
        <f t="array" ref="F230">numtext(E230)</f>
        <v>CERO PESOS 00/100 M.N.</v>
      </c>
      <c r="G230" s="76">
        <f t="shared" si="71"/>
        <v>0</v>
      </c>
    </row>
    <row r="231" spans="1:7" s="67" customFormat="1" ht="57">
      <c r="A231" s="72" t="s">
        <v>349</v>
      </c>
      <c r="B231" s="73" t="s">
        <v>68</v>
      </c>
      <c r="C231" s="74" t="s">
        <v>28</v>
      </c>
      <c r="D231" s="75">
        <v>2</v>
      </c>
      <c r="E231" s="76"/>
      <c r="F231" s="66" t="str" cm="1">
        <f t="array" ref="F231">numtext(E231)</f>
        <v>CERO PESOS 00/100 M.N.</v>
      </c>
      <c r="G231" s="76">
        <f>ROUND(D231*E231,2)</f>
        <v>0</v>
      </c>
    </row>
    <row r="232" spans="1:7" s="67" customFormat="1" ht="85.5">
      <c r="A232" s="72" t="s">
        <v>261</v>
      </c>
      <c r="B232" s="73" t="s">
        <v>69</v>
      </c>
      <c r="C232" s="74" t="s">
        <v>28</v>
      </c>
      <c r="D232" s="75">
        <v>2</v>
      </c>
      <c r="E232" s="76"/>
      <c r="F232" s="66" t="str" cm="1">
        <f t="array" ref="F232">numtext(E232)</f>
        <v>CERO PESOS 00/100 M.N.</v>
      </c>
      <c r="G232" s="76">
        <f>ROUND(D232*E232,2)</f>
        <v>0</v>
      </c>
    </row>
    <row r="233" spans="1:7" s="67" customFormat="1" ht="142.5">
      <c r="A233" s="72" t="s">
        <v>591</v>
      </c>
      <c r="B233" s="73" t="s">
        <v>110</v>
      </c>
      <c r="C233" s="74" t="s">
        <v>28</v>
      </c>
      <c r="D233" s="75">
        <v>1</v>
      </c>
      <c r="E233" s="76"/>
      <c r="F233" s="66" t="str" cm="1">
        <f t="array" ref="F233">numtext(E233)</f>
        <v>CERO PESOS 00/100 M.N.</v>
      </c>
      <c r="G233" s="76">
        <f t="shared" si="72" ref="G233:G237">ROUND(D233*E233,2)</f>
        <v>0</v>
      </c>
    </row>
    <row r="234" spans="1:7" s="67" customFormat="1" ht="71.25">
      <c r="A234" s="72" t="s">
        <v>262</v>
      </c>
      <c r="B234" s="73" t="s">
        <v>91</v>
      </c>
      <c r="C234" s="74" t="s">
        <v>26</v>
      </c>
      <c r="D234" s="75">
        <v>18</v>
      </c>
      <c r="E234" s="76"/>
      <c r="F234" s="66" t="str" cm="1">
        <f t="array" ref="F234">numtext(E234)</f>
        <v>CERO PESOS 00/100 M.N.</v>
      </c>
      <c r="G234" s="76">
        <f t="shared" si="72"/>
        <v>0</v>
      </c>
    </row>
    <row r="235" spans="1:7" s="67" customFormat="1" ht="71.25">
      <c r="A235" s="72" t="s">
        <v>449</v>
      </c>
      <c r="B235" s="73" t="s">
        <v>337</v>
      </c>
      <c r="C235" s="74" t="s">
        <v>26</v>
      </c>
      <c r="D235" s="75">
        <v>10</v>
      </c>
      <c r="E235" s="76"/>
      <c r="F235" s="66" t="str" cm="1">
        <f t="array" ref="F235">numtext(E235)</f>
        <v>CERO PESOS 00/100 M.N.</v>
      </c>
      <c r="G235" s="76">
        <f t="shared" si="72"/>
        <v>0</v>
      </c>
    </row>
    <row r="236" spans="1:7" s="67" customFormat="1" ht="42.75">
      <c r="A236" s="72" t="s">
        <v>450</v>
      </c>
      <c r="B236" s="73" t="s">
        <v>497</v>
      </c>
      <c r="C236" s="74" t="s">
        <v>26</v>
      </c>
      <c r="D236" s="75">
        <v>28</v>
      </c>
      <c r="E236" s="76"/>
      <c r="F236" s="66" t="str" cm="1">
        <f t="array" ref="F236">numtext(E236)</f>
        <v>CERO PESOS 00/100 M.N.</v>
      </c>
      <c r="G236" s="76">
        <f t="shared" si="73" ref="G236">ROUND(D236*E236,2)</f>
        <v>0</v>
      </c>
    </row>
    <row r="237" spans="1:7" s="67" customFormat="1" ht="57">
      <c r="A237" s="72" t="s">
        <v>451</v>
      </c>
      <c r="B237" s="73" t="s">
        <v>339</v>
      </c>
      <c r="C237" s="74" t="s">
        <v>28</v>
      </c>
      <c r="D237" s="75">
        <v>3</v>
      </c>
      <c r="E237" s="76"/>
      <c r="F237" s="66" t="str" cm="1">
        <f t="array" ref="F237">numtext(E237)</f>
        <v>CERO PESOS 00/100 M.N.</v>
      </c>
      <c r="G237" s="76">
        <f t="shared" si="72"/>
        <v>0</v>
      </c>
    </row>
    <row r="238" spans="1:7" s="67" customFormat="1" ht="57">
      <c r="A238" s="72" t="s">
        <v>452</v>
      </c>
      <c r="B238" s="73" t="s">
        <v>111</v>
      </c>
      <c r="C238" s="74" t="s">
        <v>28</v>
      </c>
      <c r="D238" s="75">
        <v>1</v>
      </c>
      <c r="E238" s="76"/>
      <c r="F238" s="66" t="str" cm="1">
        <f t="array" ref="F238">numtext(E238)</f>
        <v>CERO PESOS 00/100 M.N.</v>
      </c>
      <c r="G238" s="76">
        <f t="shared" si="74" ref="G238">ROUND(D238*E238,2)</f>
        <v>0</v>
      </c>
    </row>
    <row r="239" spans="1:7" s="67" customFormat="1" ht="57">
      <c r="A239" s="72" t="s">
        <v>453</v>
      </c>
      <c r="B239" s="73" t="s">
        <v>112</v>
      </c>
      <c r="C239" s="74" t="s">
        <v>28</v>
      </c>
      <c r="D239" s="75">
        <v>1</v>
      </c>
      <c r="E239" s="76"/>
      <c r="F239" s="66" t="str" cm="1">
        <f t="array" ref="F239">numtext(E239)</f>
        <v>CERO PESOS 00/100 M.N.</v>
      </c>
      <c r="G239" s="76">
        <f t="shared" si="75" ref="G239:G240">ROUND(D239*E239,2)</f>
        <v>0</v>
      </c>
    </row>
    <row r="240" spans="1:7" s="67" customFormat="1" ht="71.25">
      <c r="A240" s="72" t="s">
        <v>263</v>
      </c>
      <c r="B240" s="73" t="s">
        <v>340</v>
      </c>
      <c r="C240" s="74" t="s">
        <v>28</v>
      </c>
      <c r="D240" s="75">
        <v>4</v>
      </c>
      <c r="E240" s="76"/>
      <c r="F240" s="66" t="str" cm="1">
        <f t="array" ref="F240">numtext(E240)</f>
        <v>CERO PESOS 00/100 M.N.</v>
      </c>
      <c r="G240" s="76">
        <f t="shared" si="75"/>
        <v>0</v>
      </c>
    </row>
    <row r="241" spans="1:7" s="67" customFormat="1" ht="71.25">
      <c r="A241" s="72" t="s">
        <v>264</v>
      </c>
      <c r="B241" s="73" t="s">
        <v>114</v>
      </c>
      <c r="C241" s="74" t="s">
        <v>28</v>
      </c>
      <c r="D241" s="75">
        <v>1</v>
      </c>
      <c r="E241" s="76"/>
      <c r="F241" s="66" t="str" cm="1">
        <f t="array" ref="F241">numtext(E241)</f>
        <v>CERO PESOS 00/100 M.N.</v>
      </c>
      <c r="G241" s="76">
        <f t="shared" si="76" ref="G241:G251">ROUND(D241*E241,2)</f>
        <v>0</v>
      </c>
    </row>
    <row r="242" spans="1:7" s="67" customFormat="1" ht="71.25">
      <c r="A242" s="72" t="s">
        <v>454</v>
      </c>
      <c r="B242" s="73" t="s">
        <v>113</v>
      </c>
      <c r="C242" s="74" t="s">
        <v>28</v>
      </c>
      <c r="D242" s="75">
        <v>3</v>
      </c>
      <c r="E242" s="76"/>
      <c r="F242" s="66" t="str" cm="1">
        <f t="array" ref="F242">numtext(E242)</f>
        <v>CERO PESOS 00/100 M.N.</v>
      </c>
      <c r="G242" s="76">
        <f t="shared" si="76"/>
        <v>0</v>
      </c>
    </row>
    <row r="243" spans="1:7" s="67" customFormat="1" ht="57">
      <c r="A243" s="72" t="s">
        <v>455</v>
      </c>
      <c r="B243" s="73" t="s">
        <v>115</v>
      </c>
      <c r="C243" s="74" t="s">
        <v>28</v>
      </c>
      <c r="D243" s="75">
        <v>1</v>
      </c>
      <c r="E243" s="76"/>
      <c r="F243" s="66" t="str" cm="1">
        <f t="array" ref="F243">numtext(E243)</f>
        <v>CERO PESOS 00/100 M.N.</v>
      </c>
      <c r="G243" s="76">
        <f t="shared" si="76"/>
        <v>0</v>
      </c>
    </row>
    <row r="244" spans="1:7" s="67" customFormat="1" ht="71.25">
      <c r="A244" s="72" t="s">
        <v>592</v>
      </c>
      <c r="B244" s="73" t="s">
        <v>341</v>
      </c>
      <c r="C244" s="74" t="s">
        <v>28</v>
      </c>
      <c r="D244" s="75">
        <v>1</v>
      </c>
      <c r="E244" s="76"/>
      <c r="F244" s="66" t="str" cm="1">
        <f t="array" ref="F244">numtext(E244)</f>
        <v>CERO PESOS 00/100 M.N.</v>
      </c>
      <c r="G244" s="76">
        <f t="shared" si="76"/>
        <v>0</v>
      </c>
    </row>
    <row r="245" spans="1:7" s="67" customFormat="1" ht="71.25">
      <c r="A245" s="72" t="s">
        <v>456</v>
      </c>
      <c r="B245" s="73" t="s">
        <v>116</v>
      </c>
      <c r="C245" s="74" t="s">
        <v>28</v>
      </c>
      <c r="D245" s="75">
        <v>1</v>
      </c>
      <c r="E245" s="76"/>
      <c r="F245" s="66" t="str" cm="1">
        <f t="array" ref="F245">numtext(E245)</f>
        <v>CERO PESOS 00/100 M.N.</v>
      </c>
      <c r="G245" s="76">
        <f t="shared" si="76"/>
        <v>0</v>
      </c>
    </row>
    <row r="246" spans="1:7" s="67" customFormat="1" ht="57">
      <c r="A246" s="72" t="s">
        <v>457</v>
      </c>
      <c r="B246" s="73" t="s">
        <v>117</v>
      </c>
      <c r="C246" s="74" t="s">
        <v>28</v>
      </c>
      <c r="D246" s="75">
        <v>1</v>
      </c>
      <c r="E246" s="76"/>
      <c r="F246" s="66" t="str" cm="1">
        <f t="array" ref="F246">numtext(E246)</f>
        <v>CERO PESOS 00/100 M.N.</v>
      </c>
      <c r="G246" s="76">
        <f t="shared" si="76"/>
        <v>0</v>
      </c>
    </row>
    <row r="247" spans="1:7" s="67" customFormat="1" ht="71.25">
      <c r="A247" s="72" t="s">
        <v>458</v>
      </c>
      <c r="B247" s="73" t="s">
        <v>118</v>
      </c>
      <c r="C247" s="74" t="s">
        <v>28</v>
      </c>
      <c r="D247" s="75">
        <v>1</v>
      </c>
      <c r="E247" s="76"/>
      <c r="F247" s="66" t="str" cm="1">
        <f t="array" ref="F247">numtext(E247)</f>
        <v>CERO PESOS 00/100 M.N.</v>
      </c>
      <c r="G247" s="76">
        <f t="shared" si="76"/>
        <v>0</v>
      </c>
    </row>
    <row r="248" spans="1:7" s="67" customFormat="1" ht="57">
      <c r="A248" s="72" t="s">
        <v>265</v>
      </c>
      <c r="B248" s="73" t="s">
        <v>308</v>
      </c>
      <c r="C248" s="74" t="s">
        <v>26</v>
      </c>
      <c r="D248" s="75">
        <v>40</v>
      </c>
      <c r="E248" s="76"/>
      <c r="F248" s="66" t="str" cm="1">
        <f t="array" ref="F248">numtext(E248)</f>
        <v>CERO PESOS 00/100 M.N.</v>
      </c>
      <c r="G248" s="76">
        <f t="shared" si="76"/>
        <v>0</v>
      </c>
    </row>
    <row r="249" spans="1:7" s="67" customFormat="1" ht="71.25">
      <c r="A249" s="72" t="s">
        <v>459</v>
      </c>
      <c r="B249" s="73" t="s">
        <v>79</v>
      </c>
      <c r="C249" s="74" t="s">
        <v>26</v>
      </c>
      <c r="D249" s="75">
        <v>90</v>
      </c>
      <c r="E249" s="76"/>
      <c r="F249" s="66" t="str" cm="1">
        <f t="array" ref="F249">numtext(E249)</f>
        <v>CERO PESOS 00/100 M.N.</v>
      </c>
      <c r="G249" s="76">
        <f t="shared" si="76"/>
        <v>0</v>
      </c>
    </row>
    <row r="250" spans="1:7" s="67" customFormat="1" ht="71.25">
      <c r="A250" s="72" t="s">
        <v>460</v>
      </c>
      <c r="B250" s="73" t="s">
        <v>342</v>
      </c>
      <c r="C250" s="74" t="s">
        <v>28</v>
      </c>
      <c r="D250" s="75">
        <v>18</v>
      </c>
      <c r="E250" s="76"/>
      <c r="F250" s="66" t="str" cm="1">
        <f t="array" ref="F250">numtext(E250)</f>
        <v>CERO PESOS 00/100 M.N.</v>
      </c>
      <c r="G250" s="76">
        <f t="shared" si="76"/>
        <v>0</v>
      </c>
    </row>
    <row r="251" spans="1:7" s="67" customFormat="1" ht="71.25">
      <c r="A251" s="72" t="s">
        <v>461</v>
      </c>
      <c r="B251" s="73" t="s">
        <v>343</v>
      </c>
      <c r="C251" s="74" t="s">
        <v>28</v>
      </c>
      <c r="D251" s="75">
        <v>5</v>
      </c>
      <c r="E251" s="76"/>
      <c r="F251" s="66" t="str" cm="1">
        <f t="array" ref="F251">numtext(E251)</f>
        <v>CERO PESOS 00/100 M.N.</v>
      </c>
      <c r="G251" s="76">
        <f t="shared" si="76"/>
        <v>0</v>
      </c>
    </row>
    <row r="252" spans="1:7" s="67" customFormat="1" ht="71.25">
      <c r="A252" s="72" t="s">
        <v>593</v>
      </c>
      <c r="B252" s="73" t="s">
        <v>185</v>
      </c>
      <c r="C252" s="74" t="s">
        <v>28</v>
      </c>
      <c r="D252" s="75">
        <v>8</v>
      </c>
      <c r="E252" s="76"/>
      <c r="F252" s="66" t="str" cm="1">
        <f t="array" ref="F252">numtext(E252)</f>
        <v>CERO PESOS 00/100 M.N.</v>
      </c>
      <c r="G252" s="76">
        <f t="shared" si="77" ref="G252:G253">ROUND(D252*E252,2)</f>
        <v>0</v>
      </c>
    </row>
    <row r="253" spans="1:7" s="67" customFormat="1" ht="57">
      <c r="A253" s="72" t="s">
        <v>594</v>
      </c>
      <c r="B253" s="73" t="s">
        <v>119</v>
      </c>
      <c r="C253" s="74" t="s">
        <v>28</v>
      </c>
      <c r="D253" s="75">
        <v>1</v>
      </c>
      <c r="E253" s="76"/>
      <c r="F253" s="66" t="str" cm="1">
        <f t="array" ref="F253">numtext(E253)</f>
        <v>CERO PESOS 00/100 M.N.</v>
      </c>
      <c r="G253" s="76">
        <f t="shared" si="77"/>
        <v>0</v>
      </c>
    </row>
    <row r="254" spans="1:7" s="67" customFormat="1" ht="71.25">
      <c r="A254" s="72" t="s">
        <v>595</v>
      </c>
      <c r="B254" s="73" t="s">
        <v>92</v>
      </c>
      <c r="C254" s="74" t="s">
        <v>28</v>
      </c>
      <c r="D254" s="75">
        <v>1</v>
      </c>
      <c r="E254" s="76"/>
      <c r="F254" s="66" t="str" cm="1">
        <f t="array" ref="F254">numtext(E254)</f>
        <v>CERO PESOS 00/100 M.N.</v>
      </c>
      <c r="G254" s="76">
        <f t="shared" si="78" ref="G254:G257">ROUND(D254*E254,2)</f>
        <v>0</v>
      </c>
    </row>
    <row r="255" spans="1:7" s="67" customFormat="1" ht="57">
      <c r="A255" s="72" t="s">
        <v>596</v>
      </c>
      <c r="B255" s="73" t="s">
        <v>359</v>
      </c>
      <c r="C255" s="74" t="s">
        <v>28</v>
      </c>
      <c r="D255" s="75">
        <v>3</v>
      </c>
      <c r="E255" s="76"/>
      <c r="F255" s="66" t="str" cm="1">
        <f t="array" ref="F255">numtext(E255)</f>
        <v>CERO PESOS 00/100 M.N.</v>
      </c>
      <c r="G255" s="76">
        <f t="shared" si="78"/>
        <v>0</v>
      </c>
    </row>
    <row r="256" spans="1:7" s="67" customFormat="1" ht="85.5">
      <c r="A256" s="72" t="s">
        <v>356</v>
      </c>
      <c r="B256" s="73" t="s">
        <v>498</v>
      </c>
      <c r="C256" s="74" t="s">
        <v>28</v>
      </c>
      <c r="D256" s="75">
        <v>3</v>
      </c>
      <c r="E256" s="76"/>
      <c r="F256" s="66" t="str" cm="1">
        <f t="array" ref="F256">numtext(E256)</f>
        <v>CERO PESOS 00/100 M.N.</v>
      </c>
      <c r="G256" s="76">
        <f t="shared" si="79" ref="G256">ROUND(D256*E256,2)</f>
        <v>0</v>
      </c>
    </row>
    <row r="257" spans="1:7" s="67" customFormat="1" ht="57">
      <c r="A257" s="72" t="s">
        <v>597</v>
      </c>
      <c r="B257" s="73" t="s">
        <v>361</v>
      </c>
      <c r="C257" s="74" t="s">
        <v>28</v>
      </c>
      <c r="D257" s="75">
        <v>2</v>
      </c>
      <c r="E257" s="76"/>
      <c r="F257" s="66" t="str" cm="1">
        <f t="array" ref="F257">numtext(E257)</f>
        <v>CERO PESOS 00/100 M.N.</v>
      </c>
      <c r="G257" s="76">
        <f t="shared" si="78"/>
        <v>0</v>
      </c>
    </row>
    <row r="258" spans="1:7" s="67" customFormat="1" ht="71.25">
      <c r="A258" s="72" t="s">
        <v>462</v>
      </c>
      <c r="B258" s="73" t="s">
        <v>360</v>
      </c>
      <c r="C258" s="74" t="s">
        <v>28</v>
      </c>
      <c r="D258" s="75">
        <v>1</v>
      </c>
      <c r="E258" s="76"/>
      <c r="F258" s="66" t="str" cm="1">
        <f t="array" ref="F258">numtext(E258)</f>
        <v>CERO PESOS 00/100 M.N.</v>
      </c>
      <c r="G258" s="76">
        <f t="shared" si="80" ref="G258">ROUND(D258*E258,2)</f>
        <v>0</v>
      </c>
    </row>
    <row r="259" spans="1:7" s="67" customFormat="1" ht="15">
      <c r="A259" s="82" t="s">
        <v>48</v>
      </c>
      <c r="B259" s="83" t="s">
        <v>186</v>
      </c>
      <c r="C259" s="74"/>
      <c r="D259" s="75"/>
      <c r="E259" s="76"/>
      <c r="F259" s="66"/>
      <c r="G259" s="26">
        <f>SUM(G260:G268)</f>
        <v>0</v>
      </c>
    </row>
    <row r="260" spans="1:7" s="67" customFormat="1" ht="114">
      <c r="A260" s="72" t="s">
        <v>598</v>
      </c>
      <c r="B260" s="73" t="s">
        <v>344</v>
      </c>
      <c r="C260" s="74" t="s">
        <v>29</v>
      </c>
      <c r="D260" s="75">
        <v>13</v>
      </c>
      <c r="E260" s="76"/>
      <c r="F260" s="66" t="str" cm="1">
        <f t="array" ref="F260">numtext(E260)</f>
        <v>CERO PESOS 00/100 M.N.</v>
      </c>
      <c r="G260" s="76">
        <f t="shared" si="81" ref="G260:G263">ROUND(D260*E260,2)</f>
        <v>0</v>
      </c>
    </row>
    <row r="261" spans="1:7" s="16" customFormat="1" ht="57">
      <c r="A261" s="72" t="s">
        <v>599</v>
      </c>
      <c r="B261" s="73" t="s">
        <v>75</v>
      </c>
      <c r="C261" s="74" t="s">
        <v>28</v>
      </c>
      <c r="D261" s="75">
        <v>13</v>
      </c>
      <c r="E261" s="76"/>
      <c r="F261" s="66" t="str" cm="1">
        <f t="array" ref="F261">numtext(E261)</f>
        <v>CERO PESOS 00/100 M.N.</v>
      </c>
      <c r="G261" s="76">
        <f>ROUND(D261*E261,2)</f>
        <v>0</v>
      </c>
    </row>
    <row r="262" spans="1:7" s="16" customFormat="1" ht="57">
      <c r="A262" s="72" t="s">
        <v>600</v>
      </c>
      <c r="B262" s="73" t="s">
        <v>67</v>
      </c>
      <c r="C262" s="74" t="s">
        <v>28</v>
      </c>
      <c r="D262" s="75">
        <v>13</v>
      </c>
      <c r="E262" s="76"/>
      <c r="F262" s="66" t="str" cm="1">
        <f t="array" ref="F262">numtext(E262)</f>
        <v>CERO PESOS 00/100 M.N.</v>
      </c>
      <c r="G262" s="76">
        <f t="shared" si="82" ref="G262">ROUND(D262*E262,2)</f>
        <v>0</v>
      </c>
    </row>
    <row r="263" spans="1:7" s="67" customFormat="1" ht="57">
      <c r="A263" s="72" t="s">
        <v>601</v>
      </c>
      <c r="B263" s="73" t="s">
        <v>308</v>
      </c>
      <c r="C263" s="74" t="s">
        <v>26</v>
      </c>
      <c r="D263" s="75">
        <v>93</v>
      </c>
      <c r="E263" s="76"/>
      <c r="F263" s="66" t="str" cm="1">
        <f t="array" ref="F263">numtext(E263)</f>
        <v>CERO PESOS 00/100 M.N.</v>
      </c>
      <c r="G263" s="76">
        <f t="shared" si="81"/>
        <v>0</v>
      </c>
    </row>
    <row r="264" spans="1:7" s="67" customFormat="1" ht="71.25">
      <c r="A264" s="72" t="s">
        <v>602</v>
      </c>
      <c r="B264" s="73" t="s">
        <v>342</v>
      </c>
      <c r="C264" s="74" t="s">
        <v>28</v>
      </c>
      <c r="D264" s="75">
        <v>46</v>
      </c>
      <c r="E264" s="76"/>
      <c r="F264" s="66" t="str" cm="1">
        <f t="array" ref="F264">numtext(E264)</f>
        <v>CERO PESOS 00/100 M.N.</v>
      </c>
      <c r="G264" s="76">
        <f>ROUND(D264*E264,2)</f>
        <v>0</v>
      </c>
    </row>
    <row r="265" spans="1:7" s="67" customFormat="1" ht="57">
      <c r="A265" s="72" t="s">
        <v>603</v>
      </c>
      <c r="B265" s="73" t="s">
        <v>76</v>
      </c>
      <c r="C265" s="74" t="s">
        <v>28</v>
      </c>
      <c r="D265" s="75">
        <v>1</v>
      </c>
      <c r="E265" s="76"/>
      <c r="F265" s="66" t="str" cm="1">
        <f t="array" ref="F265">numtext(E265)</f>
        <v>CERO PESOS 00/100 M.N.</v>
      </c>
      <c r="G265" s="76">
        <f t="shared" si="83" ref="G265">ROUND(D265*E265,2)</f>
        <v>0</v>
      </c>
    </row>
    <row r="266" spans="1:7" s="67" customFormat="1" ht="57">
      <c r="A266" s="72" t="s">
        <v>604</v>
      </c>
      <c r="B266" s="73" t="s">
        <v>77</v>
      </c>
      <c r="C266" s="74" t="s">
        <v>28</v>
      </c>
      <c r="D266" s="75">
        <v>1</v>
      </c>
      <c r="E266" s="76"/>
      <c r="F266" s="66" t="str" cm="1">
        <f t="array" ref="F266">numtext(E266)</f>
        <v>CERO PESOS 00/100 M.N.</v>
      </c>
      <c r="G266" s="76">
        <f t="shared" si="84" ref="G266">ROUND(D266*E266,2)</f>
        <v>0</v>
      </c>
    </row>
    <row r="267" spans="1:7" s="67" customFormat="1" ht="57">
      <c r="A267" s="72" t="s">
        <v>463</v>
      </c>
      <c r="B267" s="73" t="s">
        <v>78</v>
      </c>
      <c r="C267" s="74" t="s">
        <v>28</v>
      </c>
      <c r="D267" s="75">
        <v>1</v>
      </c>
      <c r="E267" s="76"/>
      <c r="F267" s="66" t="str" cm="1">
        <f t="array" ref="F267">numtext(E267)</f>
        <v>CERO PESOS 00/100 M.N.</v>
      </c>
      <c r="G267" s="76">
        <f t="shared" si="85" ref="G267">ROUND(D267*E267,2)</f>
        <v>0</v>
      </c>
    </row>
    <row r="268" spans="1:7" s="67" customFormat="1" ht="71.25">
      <c r="A268" s="72" t="s">
        <v>464</v>
      </c>
      <c r="B268" s="73" t="s">
        <v>79</v>
      </c>
      <c r="C268" s="74" t="s">
        <v>26</v>
      </c>
      <c r="D268" s="75">
        <v>180</v>
      </c>
      <c r="E268" s="76"/>
      <c r="F268" s="66" t="str" cm="1">
        <f t="array" ref="F268">numtext(E268)</f>
        <v>CERO PESOS 00/100 M.N.</v>
      </c>
      <c r="G268" s="76">
        <f t="shared" si="86" ref="G268">ROUND(D268*E268,2)</f>
        <v>0</v>
      </c>
    </row>
    <row r="269" spans="1:7" s="16" customFormat="1" ht="15">
      <c r="A269" s="82" t="s">
        <v>49</v>
      </c>
      <c r="B269" s="83" t="s">
        <v>187</v>
      </c>
      <c r="C269" s="74"/>
      <c r="D269" s="75"/>
      <c r="E269" s="76"/>
      <c r="F269" s="66"/>
      <c r="G269" s="26">
        <f>SUM(G270:G271)</f>
        <v>0</v>
      </c>
    </row>
    <row r="270" spans="1:7" s="16" customFormat="1" ht="142.5">
      <c r="A270" s="72" t="s">
        <v>266</v>
      </c>
      <c r="B270" s="73" t="s">
        <v>70</v>
      </c>
      <c r="C270" s="74" t="s">
        <v>28</v>
      </c>
      <c r="D270" s="75">
        <v>4</v>
      </c>
      <c r="E270" s="76"/>
      <c r="F270" s="66" t="str" cm="1">
        <f t="array" ref="F270">numtext(E270)</f>
        <v>CERO PESOS 00/100 M.N.</v>
      </c>
      <c r="G270" s="76">
        <f t="shared" si="87" ref="G270:G271">ROUND(D270*E270,2)</f>
        <v>0</v>
      </c>
    </row>
    <row r="271" spans="1:7" s="16" customFormat="1" ht="128.45" customHeight="1">
      <c r="A271" s="72" t="s">
        <v>465</v>
      </c>
      <c r="B271" s="73" t="s">
        <v>71</v>
      </c>
      <c r="C271" s="74" t="s">
        <v>28</v>
      </c>
      <c r="D271" s="75">
        <v>5</v>
      </c>
      <c r="E271" s="76"/>
      <c r="F271" s="66" t="str" cm="1">
        <f t="array" ref="F271">numtext(E271)</f>
        <v>CERO PESOS 00/100 M.N.</v>
      </c>
      <c r="G271" s="76">
        <f t="shared" si="87"/>
        <v>0</v>
      </c>
    </row>
    <row r="272" spans="1:7" s="67" customFormat="1" ht="15">
      <c r="A272" s="82" t="s">
        <v>50</v>
      </c>
      <c r="B272" s="83" t="s">
        <v>188</v>
      </c>
      <c r="C272" s="74"/>
      <c r="D272" s="75"/>
      <c r="E272" s="76"/>
      <c r="F272" s="66"/>
      <c r="G272" s="26">
        <f>SUM(G273:G319)</f>
        <v>0</v>
      </c>
    </row>
    <row r="273" spans="1:7" s="16" customFormat="1" ht="114">
      <c r="A273" s="72" t="s">
        <v>605</v>
      </c>
      <c r="B273" s="73" t="s">
        <v>534</v>
      </c>
      <c r="C273" s="74" t="s">
        <v>28</v>
      </c>
      <c r="D273" s="75">
        <v>1</v>
      </c>
      <c r="E273" s="76"/>
      <c r="F273" s="66" t="str" cm="1">
        <f t="array" ref="F273">numtext(E273)</f>
        <v>CERO PESOS 00/100 M.N.</v>
      </c>
      <c r="G273" s="76">
        <f t="shared" si="88" ref="G273:G274">ROUND(D273*E273,2)</f>
        <v>0</v>
      </c>
    </row>
    <row r="274" spans="1:7" s="16" customFormat="1" ht="114">
      <c r="A274" s="72" t="s">
        <v>354</v>
      </c>
      <c r="B274" s="73" t="s">
        <v>535</v>
      </c>
      <c r="C274" s="74" t="s">
        <v>28</v>
      </c>
      <c r="D274" s="75">
        <v>2</v>
      </c>
      <c r="E274" s="76"/>
      <c r="F274" s="66" t="str" cm="1">
        <f t="array" ref="F274">numtext(E274)</f>
        <v>CERO PESOS 00/100 M.N.</v>
      </c>
      <c r="G274" s="76">
        <f t="shared" si="88"/>
        <v>0</v>
      </c>
    </row>
    <row r="275" spans="1:7" s="16" customFormat="1" ht="85.5">
      <c r="A275" s="72" t="s">
        <v>466</v>
      </c>
      <c r="B275" s="73" t="s">
        <v>536</v>
      </c>
      <c r="C275" s="74" t="s">
        <v>28</v>
      </c>
      <c r="D275" s="75">
        <v>2</v>
      </c>
      <c r="E275" s="76"/>
      <c r="F275" s="66" t="str" cm="1">
        <f t="array" ref="F275">numtext(E275)</f>
        <v>CERO PESOS 00/100 M.N.</v>
      </c>
      <c r="G275" s="76">
        <f t="shared" si="89" ref="G275">ROUND(D275*E275,2)</f>
        <v>0</v>
      </c>
    </row>
    <row r="276" spans="1:7" s="16" customFormat="1" ht="99.75">
      <c r="A276" s="72" t="s">
        <v>606</v>
      </c>
      <c r="B276" s="73" t="s">
        <v>537</v>
      </c>
      <c r="C276" s="74" t="s">
        <v>28</v>
      </c>
      <c r="D276" s="75">
        <v>3</v>
      </c>
      <c r="E276" s="76"/>
      <c r="F276" s="66" t="str" cm="1">
        <f t="array" ref="F276">numtext(E276)</f>
        <v>CERO PESOS 00/100 M.N.</v>
      </c>
      <c r="G276" s="76">
        <f>ROUND(D276*E276,2)</f>
        <v>0</v>
      </c>
    </row>
    <row r="277" spans="1:7" s="16" customFormat="1" ht="156.75">
      <c r="A277" s="72" t="s">
        <v>607</v>
      </c>
      <c r="B277" s="73" t="s">
        <v>369</v>
      </c>
      <c r="C277" s="74" t="s">
        <v>28</v>
      </c>
      <c r="D277" s="75">
        <v>2</v>
      </c>
      <c r="E277" s="76"/>
      <c r="F277" s="66" t="str" cm="1">
        <f t="array" ref="F277">numtext(E277)</f>
        <v>CERO PESOS 00/100 M.N.</v>
      </c>
      <c r="G277" s="76">
        <f t="shared" si="90" ref="G277:G281">ROUND(D277*E277,2)</f>
        <v>0</v>
      </c>
    </row>
    <row r="278" spans="1:7" s="16" customFormat="1" ht="99.75">
      <c r="A278" s="72" t="s">
        <v>353</v>
      </c>
      <c r="B278" s="73" t="s">
        <v>347</v>
      </c>
      <c r="C278" s="74" t="s">
        <v>28</v>
      </c>
      <c r="D278" s="75">
        <v>12</v>
      </c>
      <c r="E278" s="76"/>
      <c r="F278" s="66" t="str" cm="1">
        <f t="array" ref="F278">numtext(E278)</f>
        <v>CERO PESOS 00/100 M.N.</v>
      </c>
      <c r="G278" s="76">
        <f t="shared" si="91" ref="G278">ROUND(D278*E278,2)</f>
        <v>0</v>
      </c>
    </row>
    <row r="279" spans="1:7" s="16" customFormat="1" ht="42.75">
      <c r="A279" s="72" t="s">
        <v>608</v>
      </c>
      <c r="B279" s="73" t="s">
        <v>350</v>
      </c>
      <c r="C279" s="74" t="s">
        <v>28</v>
      </c>
      <c r="D279" s="75">
        <v>1</v>
      </c>
      <c r="E279" s="76"/>
      <c r="F279" s="66" t="str" cm="1">
        <f t="array" ref="F279">numtext(E279)</f>
        <v>CERO PESOS 00/100 M.N.</v>
      </c>
      <c r="G279" s="76">
        <f t="shared" si="90"/>
        <v>0</v>
      </c>
    </row>
    <row r="280" spans="1:7" s="16" customFormat="1" ht="42.75">
      <c r="A280" s="72" t="s">
        <v>609</v>
      </c>
      <c r="B280" s="73" t="s">
        <v>351</v>
      </c>
      <c r="C280" s="74" t="s">
        <v>28</v>
      </c>
      <c r="D280" s="75">
        <v>2</v>
      </c>
      <c r="E280" s="76"/>
      <c r="F280" s="66" t="str" cm="1">
        <f t="array" ref="F280">numtext(E280)</f>
        <v>CERO PESOS 00/100 M.N.</v>
      </c>
      <c r="G280" s="76">
        <f t="shared" si="90"/>
        <v>0</v>
      </c>
    </row>
    <row r="281" spans="1:7" s="16" customFormat="1" ht="42.75">
      <c r="A281" s="72" t="s">
        <v>610</v>
      </c>
      <c r="B281" s="73" t="s">
        <v>352</v>
      </c>
      <c r="C281" s="74" t="s">
        <v>28</v>
      </c>
      <c r="D281" s="75">
        <v>2</v>
      </c>
      <c r="E281" s="76"/>
      <c r="F281" s="66" t="str" cm="1">
        <f t="array" ref="F281">numtext(E281)</f>
        <v>CERO PESOS 00/100 M.N.</v>
      </c>
      <c r="G281" s="76">
        <f t="shared" si="90"/>
        <v>0</v>
      </c>
    </row>
    <row r="282" spans="1:7" s="16" customFormat="1" ht="57">
      <c r="A282" s="72" t="s">
        <v>467</v>
      </c>
      <c r="B282" s="73" t="s">
        <v>364</v>
      </c>
      <c r="C282" s="74" t="s">
        <v>28</v>
      </c>
      <c r="D282" s="75">
        <v>2</v>
      </c>
      <c r="E282" s="76"/>
      <c r="F282" s="66" t="str" cm="1">
        <f t="array" ref="F282">numtext(E282)</f>
        <v>CERO PESOS 00/100 M.N.</v>
      </c>
      <c r="G282" s="76">
        <f t="shared" si="92" ref="G282">ROUND(D282*E282,2)</f>
        <v>0</v>
      </c>
    </row>
    <row r="283" spans="1:7" s="16" customFormat="1" ht="71.25">
      <c r="A283" s="72" t="s">
        <v>468</v>
      </c>
      <c r="B283" s="73" t="s">
        <v>365</v>
      </c>
      <c r="C283" s="74" t="s">
        <v>28</v>
      </c>
      <c r="D283" s="75">
        <v>2</v>
      </c>
      <c r="E283" s="76"/>
      <c r="F283" s="66" t="str" cm="1">
        <f t="array" ref="F283">numtext(E283)</f>
        <v>CERO PESOS 00/100 M.N.</v>
      </c>
      <c r="G283" s="76">
        <f t="shared" si="93" ref="G283">ROUND(D283*E283,2)</f>
        <v>0</v>
      </c>
    </row>
    <row r="284" spans="1:7" s="16" customFormat="1" ht="128.25">
      <c r="A284" s="72" t="s">
        <v>611</v>
      </c>
      <c r="B284" s="73" t="s">
        <v>368</v>
      </c>
      <c r="C284" s="74" t="s">
        <v>28</v>
      </c>
      <c r="D284" s="75">
        <v>2</v>
      </c>
      <c r="E284" s="76"/>
      <c r="F284" s="66" t="str" cm="1">
        <f t="array" ref="F284">numtext(E284)</f>
        <v>CERO PESOS 00/100 M.N.</v>
      </c>
      <c r="G284" s="76">
        <f t="shared" si="94" ref="G284">ROUND(D284*E284,2)</f>
        <v>0</v>
      </c>
    </row>
    <row r="285" spans="1:7" s="16" customFormat="1" ht="142.5">
      <c r="A285" s="72" t="s">
        <v>469</v>
      </c>
      <c r="B285" s="73" t="s">
        <v>367</v>
      </c>
      <c r="C285" s="74" t="s">
        <v>28</v>
      </c>
      <c r="D285" s="75">
        <v>2</v>
      </c>
      <c r="E285" s="76"/>
      <c r="F285" s="66" t="str" cm="1">
        <f t="array" ref="F285">numtext(E285)</f>
        <v>CERO PESOS 00/100 M.N.</v>
      </c>
      <c r="G285" s="76">
        <f t="shared" si="95" ref="G285">ROUND(D285*E285,2)</f>
        <v>0</v>
      </c>
    </row>
    <row r="286" spans="1:7" s="16" customFormat="1" ht="85.5">
      <c r="A286" s="72" t="s">
        <v>612</v>
      </c>
      <c r="B286" s="73" t="s">
        <v>366</v>
      </c>
      <c r="C286" s="74" t="s">
        <v>28</v>
      </c>
      <c r="D286" s="75">
        <v>5</v>
      </c>
      <c r="E286" s="76"/>
      <c r="F286" s="66" t="str" cm="1">
        <f t="array" ref="F286">numtext(E286)</f>
        <v>CERO PESOS 00/100 M.N.</v>
      </c>
      <c r="G286" s="76">
        <f>ROUND(D286*E286,2)</f>
        <v>0</v>
      </c>
    </row>
    <row r="287" spans="1:7" s="16" customFormat="1" ht="99.75">
      <c r="A287" s="72" t="s">
        <v>470</v>
      </c>
      <c r="B287" s="73" t="s">
        <v>363</v>
      </c>
      <c r="C287" s="74" t="s">
        <v>28</v>
      </c>
      <c r="D287" s="75">
        <v>5</v>
      </c>
      <c r="E287" s="76"/>
      <c r="F287" s="66" t="str" cm="1">
        <f t="array" ref="F287">numtext(E287)</f>
        <v>CERO PESOS 00/100 M.N.</v>
      </c>
      <c r="G287" s="76">
        <f t="shared" si="96" ref="G287">ROUND(D287*E287,2)</f>
        <v>0</v>
      </c>
    </row>
    <row r="288" spans="1:7" s="16" customFormat="1" ht="156.75">
      <c r="A288" s="72" t="s">
        <v>471</v>
      </c>
      <c r="B288" s="73" t="s">
        <v>189</v>
      </c>
      <c r="C288" s="74" t="s">
        <v>28</v>
      </c>
      <c r="D288" s="75">
        <v>4</v>
      </c>
      <c r="E288" s="76"/>
      <c r="F288" s="66" t="str" cm="1">
        <f t="array" ref="F288">numtext(E288)</f>
        <v>CERO PESOS 00/100 M.N.</v>
      </c>
      <c r="G288" s="76">
        <f t="shared" si="97" ref="G288:G304">ROUND(D288*E288,2)</f>
        <v>0</v>
      </c>
    </row>
    <row r="289" spans="1:7" s="16" customFormat="1" ht="199.5">
      <c r="A289" s="72" t="s">
        <v>472</v>
      </c>
      <c r="B289" s="73" t="s">
        <v>190</v>
      </c>
      <c r="C289" s="74" t="s">
        <v>25</v>
      </c>
      <c r="D289" s="75">
        <v>500</v>
      </c>
      <c r="E289" s="76"/>
      <c r="F289" s="66" t="str" cm="1">
        <f t="array" ref="F289">numtext(E289)</f>
        <v>CERO PESOS 00/100 M.N.</v>
      </c>
      <c r="G289" s="76">
        <f t="shared" si="97"/>
        <v>0</v>
      </c>
    </row>
    <row r="290" spans="1:7" s="16" customFormat="1" ht="142.5">
      <c r="A290" s="72" t="s">
        <v>613</v>
      </c>
      <c r="B290" s="73" t="s">
        <v>387</v>
      </c>
      <c r="C290" s="74" t="s">
        <v>23</v>
      </c>
      <c r="D290" s="75">
        <v>100</v>
      </c>
      <c r="E290" s="76"/>
      <c r="F290" s="66" t="str" cm="1">
        <f t="array" ref="F290">numtext(E290)</f>
        <v>CERO PESOS 00/100 M.N.</v>
      </c>
      <c r="G290" s="76">
        <f t="shared" si="97"/>
        <v>0</v>
      </c>
    </row>
    <row r="291" spans="1:7" s="16" customFormat="1" ht="171">
      <c r="A291" s="72" t="s">
        <v>473</v>
      </c>
      <c r="B291" s="73" t="s">
        <v>386</v>
      </c>
      <c r="C291" s="74" t="s">
        <v>23</v>
      </c>
      <c r="D291" s="75">
        <v>100</v>
      </c>
      <c r="E291" s="76"/>
      <c r="F291" s="66" t="str" cm="1">
        <f t="array" ref="F291">numtext(E291)</f>
        <v>CERO PESOS 00/100 M.N.</v>
      </c>
      <c r="G291" s="76">
        <f t="shared" si="98" ref="G291:G292">ROUND(D291*E291,2)</f>
        <v>0</v>
      </c>
    </row>
    <row r="292" spans="1:7" s="16" customFormat="1" ht="114">
      <c r="A292" s="72" t="s">
        <v>267</v>
      </c>
      <c r="B292" s="73" t="s">
        <v>385</v>
      </c>
      <c r="C292" s="74" t="s">
        <v>26</v>
      </c>
      <c r="D292" s="75">
        <v>15</v>
      </c>
      <c r="E292" s="76"/>
      <c r="F292" s="66" t="str" cm="1">
        <f t="array" ref="F292">numtext(E292)</f>
        <v>CERO PESOS 00/100 M.N.</v>
      </c>
      <c r="G292" s="76">
        <f t="shared" si="98"/>
        <v>0</v>
      </c>
    </row>
    <row r="293" spans="1:7" s="16" customFormat="1" ht="142.5">
      <c r="A293" s="72" t="s">
        <v>614</v>
      </c>
      <c r="B293" s="73" t="s">
        <v>191</v>
      </c>
      <c r="C293" s="74" t="s">
        <v>26</v>
      </c>
      <c r="D293" s="75">
        <v>18</v>
      </c>
      <c r="E293" s="76"/>
      <c r="F293" s="66" t="str" cm="1">
        <f t="array" ref="F293">numtext(E293)</f>
        <v>CERO PESOS 00/100 M.N.</v>
      </c>
      <c r="G293" s="76">
        <f t="shared" si="97"/>
        <v>0</v>
      </c>
    </row>
    <row r="294" spans="1:7" s="16" customFormat="1" ht="142.5">
      <c r="A294" s="72" t="s">
        <v>615</v>
      </c>
      <c r="B294" s="73" t="s">
        <v>192</v>
      </c>
      <c r="C294" s="74" t="s">
        <v>26</v>
      </c>
      <c r="D294" s="75">
        <v>10</v>
      </c>
      <c r="E294" s="76"/>
      <c r="F294" s="66" t="str" cm="1">
        <f t="array" ref="F294">numtext(E294)</f>
        <v>CERO PESOS 00/100 M.N.</v>
      </c>
      <c r="G294" s="76">
        <f t="shared" si="99" ref="G294">ROUND(D294*E294,2)</f>
        <v>0</v>
      </c>
    </row>
    <row r="295" spans="1:7" s="16" customFormat="1" ht="142.5">
      <c r="A295" s="72" t="s">
        <v>268</v>
      </c>
      <c r="B295" s="73" t="s">
        <v>193</v>
      </c>
      <c r="C295" s="74" t="s">
        <v>26</v>
      </c>
      <c r="D295" s="75">
        <v>20</v>
      </c>
      <c r="E295" s="76"/>
      <c r="F295" s="66" t="str" cm="1">
        <f t="array" ref="F295">numtext(E295)</f>
        <v>CERO PESOS 00/100 M.N.</v>
      </c>
      <c r="G295" s="76">
        <f t="shared" si="97"/>
        <v>0</v>
      </c>
    </row>
    <row r="296" spans="1:7" s="16" customFormat="1" ht="85.5">
      <c r="A296" s="72" t="s">
        <v>474</v>
      </c>
      <c r="B296" s="73" t="s">
        <v>383</v>
      </c>
      <c r="C296" s="74" t="s">
        <v>28</v>
      </c>
      <c r="D296" s="75">
        <v>2</v>
      </c>
      <c r="E296" s="76"/>
      <c r="F296" s="66" t="str" cm="1">
        <f t="array" ref="F296">numtext(E296)</f>
        <v>CERO PESOS 00/100 M.N.</v>
      </c>
      <c r="G296" s="76">
        <f t="shared" si="100" ref="G296">ROUND(D296*E296,2)</f>
        <v>0</v>
      </c>
    </row>
    <row r="297" spans="1:7" s="16" customFormat="1" ht="85.5">
      <c r="A297" s="72" t="s">
        <v>269</v>
      </c>
      <c r="B297" s="73" t="s">
        <v>384</v>
      </c>
      <c r="C297" s="74" t="s">
        <v>28</v>
      </c>
      <c r="D297" s="75">
        <v>2</v>
      </c>
      <c r="E297" s="76"/>
      <c r="F297" s="66" t="str" cm="1">
        <f t="array" ref="F297">numtext(E297)</f>
        <v>CERO PESOS 00/100 M.N.</v>
      </c>
      <c r="G297" s="76">
        <f t="shared" si="97"/>
        <v>0</v>
      </c>
    </row>
    <row r="298" spans="1:7" s="16" customFormat="1" ht="142.5">
      <c r="A298" s="72" t="s">
        <v>616</v>
      </c>
      <c r="B298" s="73" t="s">
        <v>194</v>
      </c>
      <c r="C298" s="74" t="s">
        <v>28</v>
      </c>
      <c r="D298" s="75">
        <v>8</v>
      </c>
      <c r="E298" s="76"/>
      <c r="F298" s="66" t="str" cm="1">
        <f t="array" ref="F298">numtext(E298)</f>
        <v>CERO PESOS 00/100 M.N.</v>
      </c>
      <c r="G298" s="76">
        <f>ROUND(D298*E298,2)</f>
        <v>0</v>
      </c>
    </row>
    <row r="299" spans="1:7" s="16" customFormat="1" ht="142.5">
      <c r="A299" s="72" t="s">
        <v>475</v>
      </c>
      <c r="B299" s="73" t="s">
        <v>195</v>
      </c>
      <c r="C299" s="74" t="s">
        <v>28</v>
      </c>
      <c r="D299" s="75">
        <v>8</v>
      </c>
      <c r="E299" s="76"/>
      <c r="F299" s="66" t="str" cm="1">
        <f t="array" ref="F299">numtext(E299)</f>
        <v>CERO PESOS 00/100 M.N.</v>
      </c>
      <c r="G299" s="76">
        <f>ROUND(D299*E299,2)</f>
        <v>0</v>
      </c>
    </row>
    <row r="300" spans="1:7" s="16" customFormat="1" ht="142.5">
      <c r="A300" s="72" t="s">
        <v>617</v>
      </c>
      <c r="B300" s="73" t="s">
        <v>196</v>
      </c>
      <c r="C300" s="74" t="s">
        <v>28</v>
      </c>
      <c r="D300" s="75">
        <v>2</v>
      </c>
      <c r="E300" s="76"/>
      <c r="F300" s="66" t="str" cm="1">
        <f t="array" ref="F300">numtext(E300)</f>
        <v>CERO PESOS 00/100 M.N.</v>
      </c>
      <c r="G300" s="76">
        <f t="shared" si="101" ref="G300">ROUND(D300*E300,2)</f>
        <v>0</v>
      </c>
    </row>
    <row r="301" spans="1:7" s="16" customFormat="1" ht="71.25">
      <c r="A301" s="72" t="s">
        <v>618</v>
      </c>
      <c r="B301" s="73" t="s">
        <v>382</v>
      </c>
      <c r="C301" s="74" t="s">
        <v>28</v>
      </c>
      <c r="D301" s="75">
        <v>2</v>
      </c>
      <c r="E301" s="76"/>
      <c r="F301" s="66" t="str" cm="1">
        <f t="array" ref="F301">numtext(E301)</f>
        <v>CERO PESOS 00/100 M.N.</v>
      </c>
      <c r="G301" s="76">
        <f t="shared" si="102" ref="G301">ROUND(D301*E301,2)</f>
        <v>0</v>
      </c>
    </row>
    <row r="302" spans="1:7" s="16" customFormat="1" ht="85.5">
      <c r="A302" s="72" t="s">
        <v>619</v>
      </c>
      <c r="B302" s="73" t="s">
        <v>380</v>
      </c>
      <c r="C302" s="74" t="s">
        <v>28</v>
      </c>
      <c r="D302" s="75">
        <v>2</v>
      </c>
      <c r="E302" s="76"/>
      <c r="F302" s="66" t="str" cm="1">
        <f t="array" ref="F302">numtext(E302)</f>
        <v>CERO PESOS 00/100 M.N.</v>
      </c>
      <c r="G302" s="76">
        <f t="shared" si="103" ref="G302">ROUND(D302*E302,2)</f>
        <v>0</v>
      </c>
    </row>
    <row r="303" spans="1:7" s="16" customFormat="1" ht="85.5">
      <c r="A303" s="72" t="s">
        <v>620</v>
      </c>
      <c r="B303" s="73" t="s">
        <v>381</v>
      </c>
      <c r="C303" s="74" t="s">
        <v>28</v>
      </c>
      <c r="D303" s="75">
        <v>2</v>
      </c>
      <c r="E303" s="76"/>
      <c r="F303" s="66" t="str" cm="1">
        <f t="array" ref="F303">numtext(E303)</f>
        <v>CERO PESOS 00/100 M.N.</v>
      </c>
      <c r="G303" s="76">
        <f t="shared" si="97"/>
        <v>0</v>
      </c>
    </row>
    <row r="304" spans="1:7" s="16" customFormat="1" ht="142.5">
      <c r="A304" s="72" t="s">
        <v>621</v>
      </c>
      <c r="B304" s="73" t="s">
        <v>197</v>
      </c>
      <c r="C304" s="74" t="s">
        <v>28</v>
      </c>
      <c r="D304" s="75">
        <v>2</v>
      </c>
      <c r="E304" s="76"/>
      <c r="F304" s="66" t="str" cm="1">
        <f t="array" ref="F304">numtext(E304)</f>
        <v>CERO PESOS 00/100 M.N.</v>
      </c>
      <c r="G304" s="76">
        <f t="shared" si="97"/>
        <v>0</v>
      </c>
    </row>
    <row r="305" spans="1:7" s="16" customFormat="1" ht="42.75">
      <c r="A305" s="72" t="s">
        <v>622</v>
      </c>
      <c r="B305" s="73" t="s">
        <v>355</v>
      </c>
      <c r="C305" s="74" t="s">
        <v>26</v>
      </c>
      <c r="D305" s="75">
        <v>50</v>
      </c>
      <c r="E305" s="76"/>
      <c r="F305" s="66" t="str" cm="1">
        <f t="array" ref="F305">numtext(E305)</f>
        <v>CERO PESOS 00/100 M.N.</v>
      </c>
      <c r="G305" s="76">
        <f t="shared" si="104" ref="G305:G306">ROUND(D305*E305,2)</f>
        <v>0</v>
      </c>
    </row>
    <row r="306" spans="1:7" s="16" customFormat="1" ht="42.75">
      <c r="A306" s="72" t="s">
        <v>623</v>
      </c>
      <c r="B306" s="73" t="s">
        <v>357</v>
      </c>
      <c r="C306" s="74" t="s">
        <v>26</v>
      </c>
      <c r="D306" s="75">
        <v>10</v>
      </c>
      <c r="E306" s="76"/>
      <c r="F306" s="66" t="str" cm="1">
        <f t="array" ref="F306">numtext(E306)</f>
        <v>CERO PESOS 00/100 M.N.</v>
      </c>
      <c r="G306" s="76">
        <f t="shared" si="104"/>
        <v>0</v>
      </c>
    </row>
    <row r="307" spans="1:7" s="16" customFormat="1" ht="71.25">
      <c r="A307" s="72" t="s">
        <v>624</v>
      </c>
      <c r="B307" s="73" t="s">
        <v>372</v>
      </c>
      <c r="C307" s="74" t="s">
        <v>26</v>
      </c>
      <c r="D307" s="75">
        <v>25</v>
      </c>
      <c r="E307" s="76"/>
      <c r="F307" s="66" t="str" cm="1">
        <f t="array" ref="F307">numtext(E307)</f>
        <v>CERO PESOS 00/100 M.N.</v>
      </c>
      <c r="G307" s="76">
        <f t="shared" si="105" ref="G307:G308">ROUND(D307*E307,2)</f>
        <v>0</v>
      </c>
    </row>
    <row r="308" spans="1:7" s="16" customFormat="1" ht="71.25">
      <c r="A308" s="72" t="s">
        <v>625</v>
      </c>
      <c r="B308" s="73" t="s">
        <v>373</v>
      </c>
      <c r="C308" s="74" t="s">
        <v>26</v>
      </c>
      <c r="D308" s="75">
        <v>100</v>
      </c>
      <c r="E308" s="76"/>
      <c r="F308" s="66" t="str" cm="1">
        <f t="array" ref="F308">numtext(E308)</f>
        <v>CERO PESOS 00/100 M.N.</v>
      </c>
      <c r="G308" s="76">
        <f t="shared" si="105"/>
        <v>0</v>
      </c>
    </row>
    <row r="309" spans="1:7" s="16" customFormat="1" ht="71.25">
      <c r="A309" s="72" t="s">
        <v>270</v>
      </c>
      <c r="B309" s="73" t="s">
        <v>374</v>
      </c>
      <c r="C309" s="74" t="s">
        <v>26</v>
      </c>
      <c r="D309" s="75">
        <v>25</v>
      </c>
      <c r="E309" s="76"/>
      <c r="F309" s="66" t="str" cm="1">
        <f t="array" ref="F309">numtext(E309)</f>
        <v>CERO PESOS 00/100 M.N.</v>
      </c>
      <c r="G309" s="76">
        <f t="shared" si="106" ref="G309:G312">ROUND(D309*E309,2)</f>
        <v>0</v>
      </c>
    </row>
    <row r="310" spans="1:7" s="16" customFormat="1" ht="71.25">
      <c r="A310" s="72" t="s">
        <v>271</v>
      </c>
      <c r="B310" s="73" t="s">
        <v>375</v>
      </c>
      <c r="C310" s="74" t="s">
        <v>26</v>
      </c>
      <c r="D310" s="75">
        <v>100</v>
      </c>
      <c r="E310" s="76"/>
      <c r="F310" s="66" t="str" cm="1">
        <f t="array" ref="F310">numtext(E310)</f>
        <v>CERO PESOS 00/100 M.N.</v>
      </c>
      <c r="G310" s="76">
        <f t="shared" si="106"/>
        <v>0</v>
      </c>
    </row>
    <row r="311" spans="1:7" s="16" customFormat="1" ht="114">
      <c r="A311" s="72" t="s">
        <v>272</v>
      </c>
      <c r="B311" s="73" t="s">
        <v>376</v>
      </c>
      <c r="C311" s="74" t="s">
        <v>28</v>
      </c>
      <c r="D311" s="75">
        <v>15</v>
      </c>
      <c r="E311" s="76"/>
      <c r="F311" s="66" t="str" cm="1">
        <f t="array" ref="F311">numtext(E311)</f>
        <v>CERO PESOS 00/100 M.N.</v>
      </c>
      <c r="G311" s="76">
        <f t="shared" si="107" ref="G311">ROUND(D311*E311,2)</f>
        <v>0</v>
      </c>
    </row>
    <row r="312" spans="1:7" s="16" customFormat="1" ht="85.5">
      <c r="A312" s="72" t="s">
        <v>626</v>
      </c>
      <c r="B312" s="73" t="s">
        <v>358</v>
      </c>
      <c r="C312" s="74" t="s">
        <v>28</v>
      </c>
      <c r="D312" s="75">
        <v>25</v>
      </c>
      <c r="E312" s="76"/>
      <c r="F312" s="66" t="str" cm="1">
        <f t="array" ref="F312">numtext(E312)</f>
        <v>CERO PESOS 00/100 M.N.</v>
      </c>
      <c r="G312" s="76">
        <f t="shared" si="106"/>
        <v>0</v>
      </c>
    </row>
    <row r="313" spans="1:7" s="16" customFormat="1" ht="42.75">
      <c r="A313" s="72" t="s">
        <v>627</v>
      </c>
      <c r="B313" s="73" t="s">
        <v>370</v>
      </c>
      <c r="C313" s="74" t="s">
        <v>28</v>
      </c>
      <c r="D313" s="75">
        <v>2</v>
      </c>
      <c r="E313" s="76"/>
      <c r="F313" s="66" t="str" cm="1">
        <f t="array" ref="F313">numtext(E313)</f>
        <v>CERO PESOS 00/100 M.N.</v>
      </c>
      <c r="G313" s="76">
        <f>ROUND(D313*E313,2)</f>
        <v>0</v>
      </c>
    </row>
    <row r="314" spans="1:7" s="16" customFormat="1" ht="42.75">
      <c r="A314" s="72" t="s">
        <v>273</v>
      </c>
      <c r="B314" s="73" t="s">
        <v>371</v>
      </c>
      <c r="C314" s="74" t="s">
        <v>28</v>
      </c>
      <c r="D314" s="75">
        <v>2</v>
      </c>
      <c r="E314" s="76"/>
      <c r="F314" s="66" t="str" cm="1">
        <f t="array" ref="F314">numtext(E314)</f>
        <v>CERO PESOS 00/100 M.N.</v>
      </c>
      <c r="G314" s="76">
        <f>ROUND(D314*E314,2)</f>
        <v>0</v>
      </c>
    </row>
    <row r="315" spans="1:7" s="16" customFormat="1" ht="99.75">
      <c r="A315" s="72" t="s">
        <v>274</v>
      </c>
      <c r="B315" s="73" t="s">
        <v>377</v>
      </c>
      <c r="C315" s="74" t="s">
        <v>28</v>
      </c>
      <c r="D315" s="75">
        <v>2</v>
      </c>
      <c r="E315" s="76"/>
      <c r="F315" s="66" t="str" cm="1">
        <f t="array" ref="F315">numtext(E315)</f>
        <v>CERO PESOS 00/100 M.N.</v>
      </c>
      <c r="G315" s="76">
        <f t="shared" si="108" ref="G315">ROUND(D315*E315,2)</f>
        <v>0</v>
      </c>
    </row>
    <row r="316" spans="1:7" s="16" customFormat="1" ht="85.5">
      <c r="A316" s="72" t="s">
        <v>275</v>
      </c>
      <c r="B316" s="73" t="s">
        <v>378</v>
      </c>
      <c r="C316" s="74" t="s">
        <v>28</v>
      </c>
      <c r="D316" s="75">
        <v>3</v>
      </c>
      <c r="E316" s="76"/>
      <c r="F316" s="66" t="str" cm="1">
        <f t="array" ref="F316">numtext(E316)</f>
        <v>CERO PESOS 00/100 M.N.</v>
      </c>
      <c r="G316" s="76">
        <f t="shared" si="109" ref="G316">ROUND(D316*E316,2)</f>
        <v>0</v>
      </c>
    </row>
    <row r="317" spans="1:7" s="16" customFormat="1" ht="99.75">
      <c r="A317" s="72" t="s">
        <v>276</v>
      </c>
      <c r="B317" s="73" t="s">
        <v>379</v>
      </c>
      <c r="C317" s="74" t="s">
        <v>28</v>
      </c>
      <c r="D317" s="75">
        <v>2</v>
      </c>
      <c r="E317" s="76"/>
      <c r="F317" s="66" t="str" cm="1">
        <f t="array" ref="F317">numtext(E317)</f>
        <v>CERO PESOS 00/100 M.N.</v>
      </c>
      <c r="G317" s="76">
        <f t="shared" si="110" ref="G317">ROUND(D317*E317,2)</f>
        <v>0</v>
      </c>
    </row>
    <row r="318" spans="1:7" s="16" customFormat="1" ht="71.25">
      <c r="A318" s="72" t="s">
        <v>277</v>
      </c>
      <c r="B318" s="73" t="s">
        <v>362</v>
      </c>
      <c r="C318" s="74" t="s">
        <v>28</v>
      </c>
      <c r="D318" s="75">
        <v>40</v>
      </c>
      <c r="E318" s="76"/>
      <c r="F318" s="66" t="str" cm="1">
        <f t="array" ref="F318">numtext(E318)</f>
        <v>CERO PESOS 00/100 M.N.</v>
      </c>
      <c r="G318" s="76">
        <f t="shared" si="111" ref="G318">ROUND(D318*E318,2)</f>
        <v>0</v>
      </c>
    </row>
    <row r="319" spans="1:7" s="16" customFormat="1" ht="99.75">
      <c r="A319" s="72" t="s">
        <v>328</v>
      </c>
      <c r="B319" s="73" t="s">
        <v>198</v>
      </c>
      <c r="C319" s="74" t="s">
        <v>29</v>
      </c>
      <c r="D319" s="75">
        <v>12</v>
      </c>
      <c r="E319" s="76"/>
      <c r="F319" s="66" t="str" cm="1">
        <f t="array" ref="F319">numtext(E319)</f>
        <v>CERO PESOS 00/100 M.N.</v>
      </c>
      <c r="G319" s="76">
        <f t="shared" si="112" ref="G319">ROUND(D319*E319,2)</f>
        <v>0</v>
      </c>
    </row>
    <row r="320" spans="1:7" s="67" customFormat="1" ht="15">
      <c r="A320" s="82" t="s">
        <v>51</v>
      </c>
      <c r="B320" s="83" t="s">
        <v>199</v>
      </c>
      <c r="C320" s="74"/>
      <c r="D320" s="75"/>
      <c r="E320" s="76"/>
      <c r="F320" s="66"/>
      <c r="G320" s="26">
        <f>SUM(G321:G334)</f>
        <v>0</v>
      </c>
    </row>
    <row r="321" spans="1:7" s="16" customFormat="1" ht="128.25">
      <c r="A321" s="72" t="s">
        <v>278</v>
      </c>
      <c r="B321" s="73" t="s">
        <v>105</v>
      </c>
      <c r="C321" s="74" t="s">
        <v>29</v>
      </c>
      <c r="D321" s="75">
        <v>8</v>
      </c>
      <c r="E321" s="76"/>
      <c r="F321" s="66" t="str" cm="1">
        <f t="array" ref="F321">numtext(E321)</f>
        <v>CERO PESOS 00/100 M.N.</v>
      </c>
      <c r="G321" s="76">
        <f t="shared" si="113" ref="G321">ROUND(D321*E321,2)</f>
        <v>0</v>
      </c>
    </row>
    <row r="322" spans="1:7" s="16" customFormat="1" ht="142.5">
      <c r="A322" s="72" t="s">
        <v>279</v>
      </c>
      <c r="B322" s="73" t="s">
        <v>107</v>
      </c>
      <c r="C322" s="74" t="s">
        <v>29</v>
      </c>
      <c r="D322" s="75">
        <v>4</v>
      </c>
      <c r="E322" s="76"/>
      <c r="F322" s="66" t="str" cm="1">
        <f t="array" ref="F322">numtext(E322)</f>
        <v>CERO PESOS 00/100 M.N.</v>
      </c>
      <c r="G322" s="76">
        <f t="shared" si="114" ref="G322">ROUND(D322*E322,2)</f>
        <v>0</v>
      </c>
    </row>
    <row r="323" spans="1:7" s="16" customFormat="1" ht="42.75">
      <c r="A323" s="72" t="s">
        <v>280</v>
      </c>
      <c r="B323" s="73" t="s">
        <v>200</v>
      </c>
      <c r="C323" s="74" t="s">
        <v>26</v>
      </c>
      <c r="D323" s="75">
        <v>20</v>
      </c>
      <c r="E323" s="76"/>
      <c r="F323" s="66" t="str" cm="1">
        <f t="array" ref="F323">numtext(E323)</f>
        <v>CERO PESOS 00/100 M.N.</v>
      </c>
      <c r="G323" s="76">
        <f t="shared" si="115" ref="G323">ROUND(D323*E323,2)</f>
        <v>0</v>
      </c>
    </row>
    <row r="324" spans="1:7" s="16" customFormat="1" ht="42.75">
      <c r="A324" s="72" t="s">
        <v>281</v>
      </c>
      <c r="B324" s="73" t="s">
        <v>201</v>
      </c>
      <c r="C324" s="74" t="s">
        <v>26</v>
      </c>
      <c r="D324" s="75">
        <v>20</v>
      </c>
      <c r="E324" s="76"/>
      <c r="F324" s="66" t="str" cm="1">
        <f t="array" ref="F324">numtext(E324)</f>
        <v>CERO PESOS 00/100 M.N.</v>
      </c>
      <c r="G324" s="76">
        <f t="shared" si="116" ref="G324">ROUND(D324*E324,2)</f>
        <v>0</v>
      </c>
    </row>
    <row r="325" spans="1:7" s="16" customFormat="1" ht="28.5">
      <c r="A325" s="72" t="s">
        <v>476</v>
      </c>
      <c r="B325" s="73" t="s">
        <v>202</v>
      </c>
      <c r="C325" s="74" t="s">
        <v>26</v>
      </c>
      <c r="D325" s="75">
        <v>10</v>
      </c>
      <c r="E325" s="76"/>
      <c r="F325" s="66" t="str" cm="1">
        <f t="array" ref="F325">numtext(E325)</f>
        <v>CERO PESOS 00/100 M.N.</v>
      </c>
      <c r="G325" s="76">
        <f t="shared" si="117" ref="G325">ROUND(D325*E325,2)</f>
        <v>0</v>
      </c>
    </row>
    <row r="326" spans="1:7" s="16" customFormat="1" ht="128.25">
      <c r="A326" s="72" t="s">
        <v>282</v>
      </c>
      <c r="B326" s="73" t="s">
        <v>203</v>
      </c>
      <c r="C326" s="74" t="s">
        <v>26</v>
      </c>
      <c r="D326" s="75">
        <v>439</v>
      </c>
      <c r="E326" s="76"/>
      <c r="F326" s="66" t="str" cm="1">
        <f t="array" ref="F326">numtext(E326)</f>
        <v>CERO PESOS 00/100 M.N.</v>
      </c>
      <c r="G326" s="76">
        <f>ROUND(D326*E326,2)</f>
        <v>0</v>
      </c>
    </row>
    <row r="327" spans="1:7" s="16" customFormat="1" ht="57">
      <c r="A327" s="72" t="s">
        <v>517</v>
      </c>
      <c r="B327" s="73" t="s">
        <v>204</v>
      </c>
      <c r="C327" s="74" t="s">
        <v>26</v>
      </c>
      <c r="D327" s="75">
        <v>16</v>
      </c>
      <c r="E327" s="76"/>
      <c r="F327" s="66" t="str" cm="1">
        <f t="array" ref="F327">numtext(E327)</f>
        <v>CERO PESOS 00/100 M.N.</v>
      </c>
      <c r="G327" s="76">
        <f t="shared" si="118" ref="G327">ROUND(D327*E327,2)</f>
        <v>0</v>
      </c>
    </row>
    <row r="328" spans="1:7" s="16" customFormat="1" ht="99.75">
      <c r="A328" s="72" t="s">
        <v>518</v>
      </c>
      <c r="B328" s="73" t="s">
        <v>120</v>
      </c>
      <c r="C328" s="74" t="s">
        <v>28</v>
      </c>
      <c r="D328" s="75">
        <v>9</v>
      </c>
      <c r="E328" s="76"/>
      <c r="F328" s="66" t="str" cm="1">
        <f t="array" ref="F328">numtext(E328)</f>
        <v>CERO PESOS 00/100 M.N.</v>
      </c>
      <c r="G328" s="76">
        <f t="shared" si="119" ref="G328">ROUND(D328*E328,2)</f>
        <v>0</v>
      </c>
    </row>
    <row r="329" spans="1:7" s="16" customFormat="1" ht="71.25">
      <c r="A329" s="72" t="s">
        <v>519</v>
      </c>
      <c r="B329" s="73" t="s">
        <v>388</v>
      </c>
      <c r="C329" s="74" t="s">
        <v>28</v>
      </c>
      <c r="D329" s="75">
        <v>11</v>
      </c>
      <c r="E329" s="76"/>
      <c r="F329" s="66" t="str" cm="1">
        <f t="array" ref="F329">numtext(E329)</f>
        <v>CERO PESOS 00/100 M.N.</v>
      </c>
      <c r="G329" s="76">
        <f t="shared" si="120" ref="G329:G333">ROUND(D329*E329,2)</f>
        <v>0</v>
      </c>
    </row>
    <row r="330" spans="1:7" s="16" customFormat="1" ht="42.75">
      <c r="A330" s="72" t="s">
        <v>520</v>
      </c>
      <c r="B330" s="73" t="s">
        <v>80</v>
      </c>
      <c r="C330" s="74" t="s">
        <v>28</v>
      </c>
      <c r="D330" s="75">
        <v>10</v>
      </c>
      <c r="E330" s="76"/>
      <c r="F330" s="66" t="str" cm="1">
        <f t="array" ref="F330">numtext(E330)</f>
        <v>CERO PESOS 00/100 M.N.</v>
      </c>
      <c r="G330" s="76">
        <f t="shared" si="121" ref="G330">ROUND(D330*E330,2)</f>
        <v>0</v>
      </c>
    </row>
    <row r="331" spans="1:7" s="16" customFormat="1" ht="42.75">
      <c r="A331" s="72" t="s">
        <v>521</v>
      </c>
      <c r="B331" s="73" t="s">
        <v>81</v>
      </c>
      <c r="C331" s="74" t="s">
        <v>28</v>
      </c>
      <c r="D331" s="75">
        <v>1</v>
      </c>
      <c r="E331" s="76"/>
      <c r="F331" s="66" t="str" cm="1">
        <f t="array" ref="F331">numtext(E331)</f>
        <v>CERO PESOS 00/100 M.N.</v>
      </c>
      <c r="G331" s="76">
        <f t="shared" si="122" ref="G331">ROUND(D331*E331,2)</f>
        <v>0</v>
      </c>
    </row>
    <row r="332" spans="1:7" s="16" customFormat="1" ht="57">
      <c r="A332" s="72" t="s">
        <v>522</v>
      </c>
      <c r="B332" s="73" t="s">
        <v>205</v>
      </c>
      <c r="C332" s="74" t="s">
        <v>28</v>
      </c>
      <c r="D332" s="75">
        <v>1</v>
      </c>
      <c r="E332" s="76"/>
      <c r="F332" s="66" t="str" cm="1">
        <f t="array" ref="F332">numtext(E332)</f>
        <v>CERO PESOS 00/100 M.N.</v>
      </c>
      <c r="G332" s="76">
        <f t="shared" si="120"/>
        <v>0</v>
      </c>
    </row>
    <row r="333" spans="1:7" s="16" customFormat="1" ht="57">
      <c r="A333" s="72" t="s">
        <v>523</v>
      </c>
      <c r="B333" s="73" t="s">
        <v>206</v>
      </c>
      <c r="C333" s="74" t="s">
        <v>28</v>
      </c>
      <c r="D333" s="75">
        <v>5</v>
      </c>
      <c r="E333" s="76"/>
      <c r="F333" s="66" t="str" cm="1">
        <f t="array" ref="F333">numtext(E333)</f>
        <v>CERO PESOS 00/100 M.N.</v>
      </c>
      <c r="G333" s="76">
        <f t="shared" si="120"/>
        <v>0</v>
      </c>
    </row>
    <row r="334" spans="1:7" s="16" customFormat="1" ht="71.25">
      <c r="A334" s="72" t="s">
        <v>524</v>
      </c>
      <c r="B334" s="73" t="s">
        <v>207</v>
      </c>
      <c r="C334" s="74" t="s">
        <v>28</v>
      </c>
      <c r="D334" s="75">
        <v>1</v>
      </c>
      <c r="E334" s="76"/>
      <c r="F334" s="66" t="str" cm="1">
        <f t="array" ref="F334">numtext(E334)</f>
        <v>CERO PESOS 00/100 M.N.</v>
      </c>
      <c r="G334" s="76">
        <f>ROUND(D334*E334,2)</f>
        <v>0</v>
      </c>
    </row>
    <row r="335" spans="1:7" s="16" customFormat="1" ht="15">
      <c r="A335" s="82" t="s">
        <v>52</v>
      </c>
      <c r="B335" s="83" t="s">
        <v>30</v>
      </c>
      <c r="C335" s="74"/>
      <c r="D335" s="75"/>
      <c r="E335" s="76"/>
      <c r="F335" s="66"/>
      <c r="G335" s="26">
        <f>SUM(G336:G340)</f>
        <v>0</v>
      </c>
    </row>
    <row r="336" spans="1:7" s="16" customFormat="1" ht="128.25">
      <c r="A336" s="72" t="s">
        <v>525</v>
      </c>
      <c r="B336" s="73" t="s">
        <v>108</v>
      </c>
      <c r="C336" s="74" t="s">
        <v>28</v>
      </c>
      <c r="D336" s="75">
        <v>6</v>
      </c>
      <c r="E336" s="76"/>
      <c r="F336" s="66" t="str" cm="1">
        <f t="array" ref="F336">numtext(E336)</f>
        <v>CERO PESOS 00/100 M.N.</v>
      </c>
      <c r="G336" s="76">
        <f t="shared" si="123" ref="G336:G340">ROUND(D336*E336,2)</f>
        <v>0</v>
      </c>
    </row>
    <row r="337" spans="1:7" s="16" customFormat="1" ht="85.5">
      <c r="A337" s="72" t="s">
        <v>479</v>
      </c>
      <c r="B337" s="73" t="s">
        <v>389</v>
      </c>
      <c r="C337" s="74" t="s">
        <v>28</v>
      </c>
      <c r="D337" s="75">
        <v>6</v>
      </c>
      <c r="E337" s="76"/>
      <c r="F337" s="66" t="str" cm="1">
        <f t="array" ref="F337">numtext(E337)</f>
        <v>CERO PESOS 00/100 M.N.</v>
      </c>
      <c r="G337" s="76">
        <f t="shared" si="123"/>
        <v>0</v>
      </c>
    </row>
    <row r="338" spans="1:7" s="78" customFormat="1" ht="57">
      <c r="A338" s="72" t="s">
        <v>481</v>
      </c>
      <c r="B338" s="73" t="s">
        <v>390</v>
      </c>
      <c r="C338" s="74" t="s">
        <v>28</v>
      </c>
      <c r="D338" s="75">
        <v>6</v>
      </c>
      <c r="E338" s="76"/>
      <c r="F338" s="66" t="str" cm="1">
        <f t="array" ref="F338">numtext(E338)</f>
        <v>CERO PESOS 00/100 M.N.</v>
      </c>
      <c r="G338" s="76">
        <f t="shared" si="124" ref="G338:G339">ROUND(D338*E338,2)</f>
        <v>0</v>
      </c>
    </row>
    <row r="339" spans="1:7" s="16" customFormat="1" ht="42.75">
      <c r="A339" s="72" t="s">
        <v>526</v>
      </c>
      <c r="B339" s="73" t="s">
        <v>201</v>
      </c>
      <c r="C339" s="74" t="s">
        <v>26</v>
      </c>
      <c r="D339" s="75">
        <v>10</v>
      </c>
      <c r="E339" s="76"/>
      <c r="F339" s="66" t="str" cm="1">
        <f t="array" ref="F339">numtext(E339)</f>
        <v>CERO PESOS 00/100 M.N.</v>
      </c>
      <c r="G339" s="76">
        <f t="shared" si="124"/>
        <v>0</v>
      </c>
    </row>
    <row r="340" spans="1:7" s="16" customFormat="1" ht="128.25">
      <c r="A340" s="72" t="s">
        <v>527</v>
      </c>
      <c r="B340" s="73" t="s">
        <v>208</v>
      </c>
      <c r="C340" s="74" t="s">
        <v>26</v>
      </c>
      <c r="D340" s="75">
        <v>40.97</v>
      </c>
      <c r="E340" s="76"/>
      <c r="F340" s="66" t="str" cm="1">
        <f t="array" ref="F340">numtext(E340)</f>
        <v>CERO PESOS 00/100 M.N.</v>
      </c>
      <c r="G340" s="76">
        <f t="shared" si="123"/>
        <v>0</v>
      </c>
    </row>
    <row r="341" spans="1:7" s="67" customFormat="1" ht="15">
      <c r="A341" s="82" t="s">
        <v>53</v>
      </c>
      <c r="B341" s="83" t="s">
        <v>209</v>
      </c>
      <c r="C341" s="74"/>
      <c r="D341" s="75"/>
      <c r="E341" s="76"/>
      <c r="F341" s="66"/>
      <c r="G341" s="26">
        <f>SUM(G342:G345)</f>
        <v>0</v>
      </c>
    </row>
    <row r="342" spans="1:7" s="16" customFormat="1" ht="128.25">
      <c r="A342" s="72" t="s">
        <v>528</v>
      </c>
      <c r="B342" s="73" t="s">
        <v>106</v>
      </c>
      <c r="C342" s="74" t="s">
        <v>29</v>
      </c>
      <c r="D342" s="75">
        <v>1</v>
      </c>
      <c r="E342" s="76"/>
      <c r="F342" s="66" t="str" cm="1">
        <f t="array" ref="F342">numtext(E342)</f>
        <v>CERO PESOS 00/100 M.N.</v>
      </c>
      <c r="G342" s="76">
        <f>ROUND(D342*E342,2)</f>
        <v>0</v>
      </c>
    </row>
    <row r="343" spans="1:7" s="16" customFormat="1" ht="99.75">
      <c r="A343" s="72" t="s">
        <v>529</v>
      </c>
      <c r="B343" s="73" t="s">
        <v>391</v>
      </c>
      <c r="C343" s="74" t="s">
        <v>28</v>
      </c>
      <c r="D343" s="75">
        <v>6</v>
      </c>
      <c r="E343" s="76"/>
      <c r="F343" s="66" t="str" cm="1">
        <f t="array" ref="F343">numtext(E343)</f>
        <v>CERO PESOS 00/100 M.N.</v>
      </c>
      <c r="G343" s="76">
        <f t="shared" si="125" ref="G343:G344">ROUND(D343*E343,2)</f>
        <v>0</v>
      </c>
    </row>
    <row r="344" spans="1:7" s="16" customFormat="1" ht="57">
      <c r="A344" s="72" t="s">
        <v>530</v>
      </c>
      <c r="B344" s="73" t="s">
        <v>308</v>
      </c>
      <c r="C344" s="74" t="s">
        <v>26</v>
      </c>
      <c r="D344" s="75">
        <v>40.56</v>
      </c>
      <c r="E344" s="76"/>
      <c r="F344" s="66" t="str" cm="1">
        <f t="array" ref="F344">numtext(E344)</f>
        <v>CERO PESOS 00/100 M.N.</v>
      </c>
      <c r="G344" s="76">
        <f t="shared" si="125"/>
        <v>0</v>
      </c>
    </row>
    <row r="345" spans="1:7" s="16" customFormat="1" ht="42.75">
      <c r="A345" s="72" t="s">
        <v>679</v>
      </c>
      <c r="B345" s="73" t="s">
        <v>392</v>
      </c>
      <c r="C345" s="74" t="s">
        <v>26</v>
      </c>
      <c r="D345" s="75">
        <v>58</v>
      </c>
      <c r="E345" s="76"/>
      <c r="F345" s="66" t="str" cm="1">
        <f t="array" ref="F345">numtext(E345)</f>
        <v>CERO PESOS 00/100 M.N.</v>
      </c>
      <c r="G345" s="76">
        <f t="shared" si="126" ref="G345">ROUND(D345*E345,2)</f>
        <v>0</v>
      </c>
    </row>
    <row r="346" spans="1:7" s="16" customFormat="1" ht="15">
      <c r="A346" s="82" t="s">
        <v>54</v>
      </c>
      <c r="B346" s="83" t="s">
        <v>210</v>
      </c>
      <c r="C346" s="74"/>
      <c r="D346" s="75"/>
      <c r="E346" s="76"/>
      <c r="F346" s="66"/>
      <c r="G346" s="26">
        <f>SUM(G347:G348)</f>
        <v>0</v>
      </c>
    </row>
    <row r="347" spans="1:7" s="16" customFormat="1" ht="28.5">
      <c r="A347" s="72" t="s">
        <v>680</v>
      </c>
      <c r="B347" s="73" t="s">
        <v>211</v>
      </c>
      <c r="C347" s="74" t="s">
        <v>23</v>
      </c>
      <c r="D347" s="75">
        <v>370</v>
      </c>
      <c r="E347" s="76"/>
      <c r="F347" s="66" t="str" cm="1">
        <f t="array" ref="F347">numtext(E347)</f>
        <v>CERO PESOS 00/100 M.N.</v>
      </c>
      <c r="G347" s="76">
        <f t="shared" si="127" ref="G347:G348">ROUND(D347*E347,2)</f>
        <v>0</v>
      </c>
    </row>
    <row r="348" spans="1:7" s="16" customFormat="1" ht="28.5">
      <c r="A348" s="72" t="s">
        <v>681</v>
      </c>
      <c r="B348" s="73" t="s">
        <v>212</v>
      </c>
      <c r="C348" s="74" t="s">
        <v>23</v>
      </c>
      <c r="D348" s="75">
        <v>370</v>
      </c>
      <c r="E348" s="76"/>
      <c r="F348" s="66" t="str" cm="1">
        <f t="array" ref="F348">numtext(E348)</f>
        <v>CERO PESOS 00/100 M.N.</v>
      </c>
      <c r="G348" s="76">
        <f t="shared" si="127"/>
        <v>0</v>
      </c>
    </row>
    <row r="349" spans="1:7" ht="15" customHeight="1">
      <c r="A349" s="116" t="s">
        <v>17</v>
      </c>
      <c r="B349" s="117"/>
      <c r="C349" s="117"/>
      <c r="D349" s="117"/>
      <c r="E349" s="117"/>
      <c r="F349" s="117"/>
      <c r="G349" s="118"/>
    </row>
    <row r="350" spans="1:7" ht="33" customHeight="1">
      <c r="A350" s="21" t="str">
        <f>A17</f>
        <v>A</v>
      </c>
      <c r="B350" s="19" t="str">
        <f>B17</f>
        <v>Rehabilitación del área de trabajos de enfermería en el Hospital General de Occidente CLUES JCSSA007066 (Hospital Zoquipan), ubicado en el municipio de Zapopan, Jalisco.</v>
      </c>
      <c r="C350" s="11"/>
      <c r="D350" s="34"/>
      <c r="E350" s="53"/>
      <c r="F350" s="11"/>
      <c r="G350" s="58">
        <f>G17</f>
        <v>0</v>
      </c>
    </row>
    <row r="351" spans="1:7" s="16" customFormat="1" ht="15" customHeight="1">
      <c r="A351" s="24" t="s">
        <v>31</v>
      </c>
      <c r="B351" s="24" t="str">
        <f>+VLOOKUP($A351,$A$18:$G$348,2,0)</f>
        <v>PRELIMINARES</v>
      </c>
      <c r="C351" s="24"/>
      <c r="D351" s="37"/>
      <c r="E351" s="55"/>
      <c r="F351" s="25"/>
      <c r="G351" s="26">
        <f t="shared" si="128" ref="G351:G377">+VLOOKUP($A351,$A$18:$G$348,7,0)</f>
        <v>0</v>
      </c>
    </row>
    <row r="352" spans="1:7" s="16" customFormat="1" ht="15" customHeight="1">
      <c r="A352" s="24" t="s">
        <v>33</v>
      </c>
      <c r="B352" s="24" t="str">
        <f t="shared" si="129" ref="B352:B377">+VLOOKUP($A352,$A$36:$G$348,2,0)</f>
        <v>CIMENTACIÓN</v>
      </c>
      <c r="C352" s="24"/>
      <c r="D352" s="37"/>
      <c r="E352" s="55"/>
      <c r="F352" s="25"/>
      <c r="G352" s="26">
        <f t="shared" si="128"/>
        <v>0</v>
      </c>
    </row>
    <row r="353" spans="1:7" s="16" customFormat="1" ht="15" customHeight="1">
      <c r="A353" s="24" t="s">
        <v>34</v>
      </c>
      <c r="B353" s="24" t="str">
        <f t="shared" si="129"/>
        <v>MUROS DE MAMPOSTERÍA</v>
      </c>
      <c r="C353" s="24"/>
      <c r="D353" s="37"/>
      <c r="E353" s="55"/>
      <c r="F353" s="25"/>
      <c r="G353" s="26">
        <f t="shared" si="128"/>
        <v>0</v>
      </c>
    </row>
    <row r="354" spans="1:7" s="16" customFormat="1" ht="15" customHeight="1">
      <c r="A354" s="24" t="s">
        <v>35</v>
      </c>
      <c r="B354" s="24" t="str">
        <f t="shared" si="129"/>
        <v>ALBAÑILERÍAS</v>
      </c>
      <c r="C354" s="24"/>
      <c r="D354" s="37"/>
      <c r="E354" s="55"/>
      <c r="F354" s="25"/>
      <c r="G354" s="26">
        <f t="shared" si="128"/>
        <v>0</v>
      </c>
    </row>
    <row r="355" spans="1:7" s="16" customFormat="1" ht="15" customHeight="1">
      <c r="A355" s="24" t="s">
        <v>36</v>
      </c>
      <c r="B355" s="24" t="str">
        <f t="shared" si="129"/>
        <v>IMPERMEABILIZACIÓN</v>
      </c>
      <c r="C355" s="24"/>
      <c r="D355" s="37"/>
      <c r="E355" s="55"/>
      <c r="F355" s="25"/>
      <c r="G355" s="26">
        <f t="shared" si="128"/>
        <v>0</v>
      </c>
    </row>
    <row r="356" spans="1:7" s="16" customFormat="1" ht="15" customHeight="1">
      <c r="A356" s="24" t="s">
        <v>37</v>
      </c>
      <c r="B356" s="24" t="str">
        <f t="shared" si="129"/>
        <v>INSTALACIÓN HIDROSANITARIA</v>
      </c>
      <c r="C356" s="24"/>
      <c r="D356" s="37"/>
      <c r="E356" s="55"/>
      <c r="F356" s="25"/>
      <c r="G356" s="26">
        <f t="shared" si="128"/>
        <v>0</v>
      </c>
    </row>
    <row r="357" spans="1:7" s="16" customFormat="1" ht="15" customHeight="1">
      <c r="A357" s="61" t="s">
        <v>538</v>
      </c>
      <c r="B357" s="61" t="str">
        <f t="shared" si="129"/>
        <v>DRENAJE PLUVIAL</v>
      </c>
      <c r="C357" s="24"/>
      <c r="D357" s="37"/>
      <c r="E357" s="55"/>
      <c r="F357" s="25"/>
      <c r="G357" s="62">
        <f t="shared" si="128"/>
        <v>0</v>
      </c>
    </row>
    <row r="358" spans="1:7" s="16" customFormat="1" ht="15" customHeight="1">
      <c r="A358" s="61" t="s">
        <v>539</v>
      </c>
      <c r="B358" s="61" t="str">
        <f t="shared" si="129"/>
        <v>DRENAJE SANITARIO</v>
      </c>
      <c r="C358" s="24"/>
      <c r="D358" s="37"/>
      <c r="E358" s="55"/>
      <c r="F358" s="25"/>
      <c r="G358" s="62">
        <f t="shared" si="128"/>
        <v>0</v>
      </c>
    </row>
    <row r="359" spans="1:7" s="16" customFormat="1" ht="15" customHeight="1">
      <c r="A359" s="61" t="s">
        <v>540</v>
      </c>
      <c r="B359" s="61" t="str">
        <f t="shared" si="129"/>
        <v>AGUA POTABLE</v>
      </c>
      <c r="C359" s="24"/>
      <c r="D359" s="37"/>
      <c r="E359" s="55"/>
      <c r="F359" s="25"/>
      <c r="G359" s="62">
        <f t="shared" si="128"/>
        <v>0</v>
      </c>
    </row>
    <row r="360" spans="1:7" s="16" customFormat="1" ht="15" customHeight="1">
      <c r="A360" s="24" t="s">
        <v>32</v>
      </c>
      <c r="B360" s="24" t="str">
        <f t="shared" si="129"/>
        <v>SALIDAS ELÉCTRICAS E ILUMINACIÓN</v>
      </c>
      <c r="C360" s="24"/>
      <c r="D360" s="37"/>
      <c r="E360" s="55"/>
      <c r="F360" s="25"/>
      <c r="G360" s="26">
        <f t="shared" si="128"/>
        <v>0</v>
      </c>
    </row>
    <row r="361" spans="1:7" s="16" customFormat="1" ht="15" customHeight="1">
      <c r="A361" s="24" t="s">
        <v>38</v>
      </c>
      <c r="B361" s="24" t="str">
        <f t="shared" si="129"/>
        <v>BAJA TENSIÓN</v>
      </c>
      <c r="C361" s="24"/>
      <c r="D361" s="37"/>
      <c r="E361" s="55"/>
      <c r="F361" s="25"/>
      <c r="G361" s="26">
        <f t="shared" si="128"/>
        <v>0</v>
      </c>
    </row>
    <row r="362" spans="1:7" s="16" customFormat="1" ht="15" customHeight="1">
      <c r="A362" s="24" t="s">
        <v>39</v>
      </c>
      <c r="B362" s="24" t="str">
        <f t="shared" si="129"/>
        <v>GASES</v>
      </c>
      <c r="C362" s="24"/>
      <c r="D362" s="37"/>
      <c r="E362" s="55"/>
      <c r="F362" s="25"/>
      <c r="G362" s="26">
        <f t="shared" si="128"/>
        <v>0</v>
      </c>
    </row>
    <row r="363" spans="1:7" s="16" customFormat="1" ht="15" customHeight="1">
      <c r="A363" s="24" t="s">
        <v>40</v>
      </c>
      <c r="B363" s="24" t="str">
        <f t="shared" si="129"/>
        <v>TABLAROCA</v>
      </c>
      <c r="C363" s="24"/>
      <c r="D363" s="37"/>
      <c r="E363" s="55"/>
      <c r="F363" s="25"/>
      <c r="G363" s="26">
        <f t="shared" si="128"/>
        <v>0</v>
      </c>
    </row>
    <row r="364" spans="1:7" s="16" customFormat="1" ht="15" customHeight="1">
      <c r="A364" s="24" t="s">
        <v>41</v>
      </c>
      <c r="B364" s="24" t="str">
        <f t="shared" si="129"/>
        <v>ACABADOS</v>
      </c>
      <c r="C364" s="24"/>
      <c r="D364" s="37"/>
      <c r="E364" s="55"/>
      <c r="F364" s="25"/>
      <c r="G364" s="26">
        <f t="shared" si="128"/>
        <v>0</v>
      </c>
    </row>
    <row r="365" spans="1:7" s="16" customFormat="1" ht="15" customHeight="1">
      <c r="A365" s="24" t="s">
        <v>42</v>
      </c>
      <c r="B365" s="24" t="str">
        <f t="shared" si="129"/>
        <v>BAÑOS</v>
      </c>
      <c r="C365" s="24"/>
      <c r="D365" s="37"/>
      <c r="E365" s="55"/>
      <c r="F365" s="25"/>
      <c r="G365" s="26">
        <f t="shared" si="128"/>
        <v>0</v>
      </c>
    </row>
    <row r="366" spans="1:7" s="16" customFormat="1" ht="15" customHeight="1">
      <c r="A366" s="24" t="s">
        <v>43</v>
      </c>
      <c r="B366" s="24" t="str">
        <f t="shared" si="129"/>
        <v>CARPINTERIA</v>
      </c>
      <c r="C366" s="24"/>
      <c r="D366" s="37"/>
      <c r="E366" s="55"/>
      <c r="F366" s="25"/>
      <c r="G366" s="26">
        <f t="shared" si="128"/>
        <v>0</v>
      </c>
    </row>
    <row r="367" spans="1:7" s="16" customFormat="1" ht="15" customHeight="1">
      <c r="A367" s="24" t="s">
        <v>44</v>
      </c>
      <c r="B367" s="24" t="str">
        <f t="shared" si="129"/>
        <v>VENTANERÍA Y CANCELERÍA DE ALUMINIO</v>
      </c>
      <c r="C367" s="24"/>
      <c r="D367" s="37"/>
      <c r="E367" s="55"/>
      <c r="F367" s="25"/>
      <c r="G367" s="26">
        <f t="shared" si="128"/>
        <v>0</v>
      </c>
    </row>
    <row r="368" spans="1:7" s="16" customFormat="1" ht="15" customHeight="1">
      <c r="A368" s="24" t="s">
        <v>45</v>
      </c>
      <c r="B368" s="24" t="str">
        <f t="shared" si="129"/>
        <v>ACERO INOXIDABLE</v>
      </c>
      <c r="C368" s="24"/>
      <c r="D368" s="37"/>
      <c r="E368" s="55"/>
      <c r="F368" s="25"/>
      <c r="G368" s="26">
        <f t="shared" si="128"/>
        <v>0</v>
      </c>
    </row>
    <row r="369" spans="1:7" s="16" customFormat="1" ht="15" customHeight="1">
      <c r="A369" s="24" t="s">
        <v>46</v>
      </c>
      <c r="B369" s="24" t="str">
        <f t="shared" si="129"/>
        <v>SISTEMA AISLADO</v>
      </c>
      <c r="C369" s="24"/>
      <c r="D369" s="37"/>
      <c r="E369" s="55"/>
      <c r="F369" s="25"/>
      <c r="G369" s="26">
        <f t="shared" si="128"/>
        <v>0</v>
      </c>
    </row>
    <row r="370" spans="1:7" s="16" customFormat="1" ht="15" customHeight="1">
      <c r="A370" s="24" t="s">
        <v>47</v>
      </c>
      <c r="B370" s="24" t="str">
        <f t="shared" si="129"/>
        <v>SISTEMA CONTRA INCENDIO</v>
      </c>
      <c r="C370" s="24"/>
      <c r="D370" s="37"/>
      <c r="E370" s="55"/>
      <c r="F370" s="25"/>
      <c r="G370" s="26">
        <f t="shared" si="128"/>
        <v>0</v>
      </c>
    </row>
    <row r="371" spans="1:7" s="16" customFormat="1" ht="15" customHeight="1">
      <c r="A371" s="24" t="s">
        <v>48</v>
      </c>
      <c r="B371" s="24" t="str">
        <f t="shared" si="129"/>
        <v>DETECTORES DE HUMO</v>
      </c>
      <c r="C371" s="24"/>
      <c r="D371" s="37"/>
      <c r="E371" s="55"/>
      <c r="F371" s="25"/>
      <c r="G371" s="26">
        <f t="shared" si="128"/>
        <v>0</v>
      </c>
    </row>
    <row r="372" spans="1:7" s="16" customFormat="1" ht="15" customHeight="1">
      <c r="A372" s="24" t="s">
        <v>49</v>
      </c>
      <c r="B372" s="24" t="str">
        <f t="shared" si="129"/>
        <v>SEÑALETICA</v>
      </c>
      <c r="C372" s="24"/>
      <c r="D372" s="37"/>
      <c r="E372" s="55"/>
      <c r="F372" s="25"/>
      <c r="G372" s="26">
        <f t="shared" si="128"/>
        <v>0</v>
      </c>
    </row>
    <row r="373" spans="1:7" s="16" customFormat="1" ht="15" customHeight="1">
      <c r="A373" s="24" t="s">
        <v>50</v>
      </c>
      <c r="B373" s="24" t="str">
        <f t="shared" si="129"/>
        <v>AIRE ACONDICIONADO</v>
      </c>
      <c r="C373" s="24"/>
      <c r="D373" s="37"/>
      <c r="E373" s="55"/>
      <c r="F373" s="25"/>
      <c r="G373" s="26">
        <f t="shared" si="128"/>
        <v>0</v>
      </c>
    </row>
    <row r="374" spans="1:7" s="16" customFormat="1" ht="15" customHeight="1">
      <c r="A374" s="24" t="s">
        <v>51</v>
      </c>
      <c r="B374" s="24" t="str">
        <f t="shared" si="129"/>
        <v>VOZ Y DATOS</v>
      </c>
      <c r="C374" s="24"/>
      <c r="D374" s="37"/>
      <c r="E374" s="55"/>
      <c r="F374" s="25"/>
      <c r="G374" s="26">
        <f t="shared" si="128"/>
        <v>0</v>
      </c>
    </row>
    <row r="375" spans="1:7" s="16" customFormat="1" ht="15" customHeight="1">
      <c r="A375" s="24" t="s">
        <v>52</v>
      </c>
      <c r="B375" s="24" t="str">
        <f t="shared" si="129"/>
        <v>CCTV</v>
      </c>
      <c r="C375" s="24"/>
      <c r="D375" s="37"/>
      <c r="E375" s="55"/>
      <c r="F375" s="25"/>
      <c r="G375" s="26">
        <f t="shared" si="128"/>
        <v>0</v>
      </c>
    </row>
    <row r="376" spans="1:7" s="16" customFormat="1" ht="15" customHeight="1">
      <c r="A376" s="24" t="s">
        <v>53</v>
      </c>
      <c r="B376" s="24" t="str">
        <f t="shared" si="129"/>
        <v>SISTEMA VOCEO</v>
      </c>
      <c r="C376" s="24"/>
      <c r="D376" s="37"/>
      <c r="E376" s="55"/>
      <c r="F376" s="25"/>
      <c r="G376" s="26">
        <f t="shared" si="128"/>
        <v>0</v>
      </c>
    </row>
    <row r="377" spans="1:7" s="16" customFormat="1" ht="15" customHeight="1">
      <c r="A377" s="24" t="s">
        <v>54</v>
      </c>
      <c r="B377" s="24" t="str">
        <f t="shared" si="129"/>
        <v>LIMPIEZAS</v>
      </c>
      <c r="C377" s="24"/>
      <c r="D377" s="37"/>
      <c r="E377" s="55"/>
      <c r="F377" s="25"/>
      <c r="G377" s="26">
        <f t="shared" si="128"/>
        <v>0</v>
      </c>
    </row>
    <row r="378" spans="1:7" ht="15" customHeight="1">
      <c r="A378" s="14"/>
      <c r="B378" s="27"/>
      <c r="C378" s="17"/>
      <c r="D378" s="36"/>
      <c r="E378" s="56"/>
      <c r="F378" s="17"/>
      <c r="G378" s="50"/>
    </row>
    <row r="379" spans="1:7" ht="15" customHeight="1">
      <c r="A379" s="106" t="s">
        <v>18</v>
      </c>
      <c r="B379" s="106"/>
      <c r="C379" s="106"/>
      <c r="D379" s="106"/>
      <c r="E379" s="106"/>
      <c r="F379" s="15" t="s">
        <v>19</v>
      </c>
      <c r="G379" s="51">
        <f>G350</f>
        <v>0</v>
      </c>
    </row>
    <row r="380" spans="1:7" s="16" customFormat="1" ht="15" customHeight="1">
      <c r="A380" s="1"/>
      <c r="B380" s="1"/>
      <c r="C380" s="1"/>
      <c r="D380" s="38"/>
      <c r="E380" s="44"/>
      <c r="F380" s="15" t="s">
        <v>20</v>
      </c>
      <c r="G380" s="51">
        <f>ROUND(G379*0.16,2)</f>
        <v>0</v>
      </c>
    </row>
    <row r="381" spans="1:7" s="16" customFormat="1" ht="15" customHeight="1">
      <c r="A381" s="106" t="str">
        <f>+numtext(G381)</f>
        <v>CERO PESOS 00/100 M.N.</v>
      </c>
      <c r="B381" s="106"/>
      <c r="C381" s="106"/>
      <c r="D381" s="106"/>
      <c r="E381" s="106"/>
      <c r="F381" s="15" t="s">
        <v>21</v>
      </c>
      <c r="G381" s="51">
        <f>+ROUND(G379+G380,2)</f>
        <v>0</v>
      </c>
    </row>
  </sheetData>
  <autoFilter ref="A16:S377"/>
  <mergeCells count="16">
    <mergeCell ref="B7:B9"/>
    <mergeCell ref="B11:B12"/>
    <mergeCell ref="G11:G12"/>
    <mergeCell ref="A381:E381"/>
    <mergeCell ref="C10:F10"/>
    <mergeCell ref="C11:F11"/>
    <mergeCell ref="C12:F12"/>
    <mergeCell ref="A14:G14"/>
    <mergeCell ref="A379:E379"/>
    <mergeCell ref="A349:G349"/>
    <mergeCell ref="C1:F1"/>
    <mergeCell ref="C6:E6"/>
    <mergeCell ref="C7:E7"/>
    <mergeCell ref="C8:E8"/>
    <mergeCell ref="C9:E9"/>
    <mergeCell ref="C2:F5"/>
  </mergeCells>
  <printOptions horizontalCentered="1"/>
  <pageMargins left="0.31496062992126" right="0.31496062992126" top="0.31496062992126" bottom="0.31496062992126" header="0.31496062992126" footer="0.31496062992126"/>
  <pageSetup fitToHeight="0" horizontalDpi="360" verticalDpi="360" orientation="landscape" paperSize="1" scale="59" r:id="rId2"/>
  <headerFooter>
    <oddFooter>&amp;C&amp;P de &amp;N</oddFooter>
  </headerFooter>
  <rowBreaks count="1" manualBreakCount="1">
    <brk id="348" max="6" man="1"/>
  </rowBreaks>
  <drawing r:id="rId1"/>
</worksheet>
</file>

<file path=docProps/app.xml><?xml version="1.0" encoding="utf-8"?>
<Properties xmlns="http://schemas.openxmlformats.org/officeDocument/2006/extended-properties" xmlns:vt="http://schemas.openxmlformats.org/officeDocument/2006/docPropsVTypes">
  <Application>Microsoft Excel</Application>
  <AppVersion>16.0300</AppVersion>
  <DocSecurity>0</DocSecurity>
  <ScaleCrop>false</ScaleCrop>
  <HeadingPairs>
    <vt:vector size="2" baseType="variant">
      <vt:variant>
        <vt:lpstr>Worksheets</vt:lpstr>
      </vt:variant>
      <vt:variant>
        <vt:i4>1</vt:i4>
      </vt:variant>
    </vt:vector>
  </HeadingPairs>
  <TitlesOfParts>
    <vt:vector size="1" baseType="lpstr">
      <vt:lpstr>CATALOGO</vt:lpstr>
    </vt:vector>
  </TitlesOfParts>
  <Template/>
  <Manager/>
  <Company/>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Dell</dc:creator>
  <cp:keywords/>
  <dc:description/>
  <cp:lastModifiedBy>Tomas Ramirez</cp:lastModifiedBy>
  <cp:lastPrinted>2025-04-28T19:14:40Z</cp:lastPrinted>
  <dcterms:created xsi:type="dcterms:W3CDTF">2024-12-27T18:23:43Z</dcterms:created>
  <dcterms:modified xsi:type="dcterms:W3CDTF">2026-06-02T19:44:44Z</dcterms:modified>
  <cp:category/>
</cp:coreProperties>
</file>