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8.- Hospital zoquipan\0318 NAYELI\"/>
    </mc:Choice>
  </mc:AlternateContent>
  <bookViews>
    <workbookView xWindow="-120" yWindow="-120" windowWidth="29040" windowHeight="15720" activeTab="0"/>
  </bookViews>
  <sheets>
    <sheet name="CATALOGO" sheetId="1" r:id="rId3"/>
  </sheets>
  <definedNames>
    <definedName name="_xlnm._FilterDatabase" localSheetId="0" hidden="1">CATALOGO!$A$16:$V$16</definedName>
    <definedName name="ACCIONENREPORTE">#REF!</definedName>
    <definedName name="Administración_del_gasto_de_operación">#REF!</definedName>
    <definedName name="area">#REF!</definedName>
    <definedName name="_xlnm.Print_Area" localSheetId="0">CATALOGO!$A$1:$G$381</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<sst xmlns="http://schemas.openxmlformats.org/spreadsheetml/2006/main" count="1022" uniqueCount="682">
  <si>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</si>
  <si>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</si>
  <si>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</si>
  <si>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</si>
  <si>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</si>
  <si>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</si>
  <si>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</si>
  <si>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</si>
  <si>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</si>
  <si>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</si>
  <si>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</si>
  <si>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</si>
  <si>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</si>
  <si>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</si>
  <si>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</si>
  <si>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</si>
  <si>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</si>
  <si>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</si>
  <si>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</si>
  <si>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</si>
  <si>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</si>
  <si>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</si>
  <si>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</si>
  <si>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</si>
  <si>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M3</t>
  </si>
  <si>
    <t>KG</t>
  </si>
  <si>
    <t>M</t>
  </si>
  <si>
    <t>M3/KM</t>
  </si>
  <si>
    <t>PZA</t>
  </si>
  <si>
    <t>SALIDA</t>
  </si>
  <si>
    <t>CCTV</t>
  </si>
  <si>
    <t>A1</t>
  </si>
  <si>
    <t>A7</t>
  </si>
  <si>
    <t>A2</t>
  </si>
  <si>
    <t>A3</t>
  </si>
  <si>
    <t>A4</t>
  </si>
  <si>
    <t>A5</t>
  </si>
  <si>
    <t>A6</t>
  </si>
  <si>
    <t>A8</t>
  </si>
  <si>
    <t>A9</t>
  </si>
  <si>
    <t>A10</t>
  </si>
  <si>
    <t>A11</t>
  </si>
  <si>
    <t>A12</t>
  </si>
  <si>
    <t>A13</t>
  </si>
  <si>
    <t>A14</t>
  </si>
  <si>
    <t>A15</t>
  </si>
  <si>
    <t>A16</t>
  </si>
  <si>
    <t>A17</t>
  </si>
  <si>
    <t>A18</t>
  </si>
  <si>
    <t>A19</t>
  </si>
  <si>
    <t>A20</t>
  </si>
  <si>
    <t>A21</t>
  </si>
  <si>
    <t>A22</t>
  </si>
  <si>
    <t>A23</t>
  </si>
  <si>
    <t>A24</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</si>
  <si>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</si>
  <si>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AFINE Y CONFORMACIÓN DE TERRENO NATURAL Y/O EN ÁREA DE CORTES, CON UN ESPESOR DE 20 CM, AL 95% PROCTOR MEDIDO COMPACTO, REALIZADO EN FORMA MECÁNICA CON RODILLO VIBRATORIO, INCLUYE: SUMINISTRO DE AGUA PARA LOGRAR HUMEDAD OPTIMA, EQUIPO MECÁNICO, PRUEBAS DE COMPACTACIÓN, AFINE, NIVELACIÓN, HERRAMIENTAS Y MANO DE OBRA.</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</si>
  <si>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</si>
  <si>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APLICACIÓN DE BARRERA DE VAPOR Y PRIMARIO EPOXICO, INCLUYE: APLICACIÓN, MANO DE OBRA, MATERIAL, EQUIPO Y MANO DE OBRA.</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</si>
  <si>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</si>
  <si>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</si>
  <si>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</si>
  <si>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COLOCACIÓN DE MEZCLADORA PARA TARJA DE 8" DE ACERO INOXIDABLE MARCA: URREA MOD. 9373 INOX O SIMILAR. INCLUYE: MATERIAL, MANO DE OBRA, EQUIPO Y HERRAMIENTA.</t>
  </si>
  <si>
    <t>SUMINISTRO E INSTALACIÓN DE TUBERÍA DE POLIPROPILENO COPOLÍMERO RANDOM (TUBOPLUS O SIMILAR) DE 1" (25MM) DE DIÁMETRO, CON NORMA NMX-E-226/2 CNCP. INCLUYE: HERRAMIENTAS, CONEXIONES, EQUIPO, MANO DE OBRA Y TODO LO NECESARIO PARA SU CORRECTA EJECUCIÓN.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</si>
  <si>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</si>
  <si>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</si>
  <si>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</si>
  <si>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</si>
  <si>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</si>
  <si>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</si>
  <si>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</si>
  <si>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</si>
  <si>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</si>
  <si>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E INSTALACIÓN DE TUBERÍA PVC DE 2" (51MM)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</si>
  <si>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</si>
  <si>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</si>
  <si>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</si>
  <si>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</si>
  <si>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</si>
  <si>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</si>
  <si>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</si>
  <si>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</si>
  <si>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</si>
  <si>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</si>
  <si>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</si>
  <si>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</si>
  <si>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</si>
  <si>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</si>
  <si>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OBRA,ACARREOS, TRAZO, MEDICIÓN, CONEXIÓN, ALINEACIÓN, NIVELACIÓN, PRUEBAS, LIMPIEZA. DEPRECIACIÓN Y DEMÁS CARGOS DERIVADOS DEL USO DE EQUIPO Y HERRAMIENTA EN CUALQUIER NIVEL.</t>
  </si>
  <si>
    <t>SUMINISTRO E INSTALACION DE VÁLVULA DE BOLA WORCESTER DE 64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</si>
  <si>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</si>
  <si>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</si>
  <si>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</si>
  <si>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</si>
  <si>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</si>
  <si>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ZARPEO DE MUROS, CADENAS, CASTILLO Y BÓVEDA, CON MORTERO DE CEMENTO-ARENA DE RIO 1:3, INCLUYE: ANDAMIOS, ACARREO, ELEVACIÓN DE MATERIAL, HERRAMIENTAS, EQUIPO DE SEGURIDAD Y MANO DE OBRA. A CUALQUIER NIVEL.</t>
  </si>
  <si>
    <t>PLANTILLA DE CONCRETO F'C=100 KG/CM2, TMA=3/4, DE 5.00 CM DE ESPESOR PROMEDIO. INCLUYE: MATERIALES, HERRAMIENTAS, AFINE, NIVELACION, LIMPIEZA, MANO DE OBRA Y ACARREO DE MATERIALES AL SITIO DE SU UTILIZACION.</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</si>
  <si>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</si>
  <si>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</si>
  <si>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</si>
  <si>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E INSTALACIÓN DE TUBERÍA DE POLIPROPILENO COPOLÍMERO RANDOM (TUBOPLUS O SIMILAR) DE 2" (51MM)DE DIÁMETRO, CON NORMA NMX-E-226/2 CNCP. INCLUYE: HERRAMIENTAS, CONEXIONES, EQUIPO, MANO DE OBRA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</si>
  <si>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</si>
  <si>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COLOCACION DE CONTRACANASTA PARA TARJA MARCA HELVEX MODELO H-8801 EN BRONCE CON ACABADO EN CROMO, PARA FREGADERO, INCLUYE: MANO DE OBRA, EQUIPO Y HERRAMIENTA.</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</si>
  <si>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</si>
  <si>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</si>
  <si>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</si>
  <si>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</si>
  <si>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</si>
  <si>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</si>
  <si>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EXCAVACION CON EQUIPO MECANICO EN CEPAS O MESETAS, EN MATERIAL TIPO II Y III, DE 0.00 A 2.00 M. DE PROFUNDIDAD, INCLUYE: COLOCACION DEL MATERIAL A UN COSTADO DE LA EXCAVACION, AFINE DE PLANTILLA Y TALUDES, EQUIPO, MANO DE OBRA Y HERRAMIENTA, MEDIDO EN TERRENO NATURAL POR SECCION SEGUN PROYECTO.</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</si>
  <si>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1 LLAVE UNIVERSAL PARA EL USO EN MANGUERAS DE HIDRANTE, MANO DE OBRA, EQUIPO Y HERRAMIENTA</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</si>
  <si>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</si>
  <si>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</si>
  <si>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</si>
  <si>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</si>
  <si>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</si>
  <si>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</si>
  <si>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</si>
  <si>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 xml:space="preserve">SUMINISTRO Y COLOCACIÓN DE  VALVULA CHECK RANURADA DE 4" HIERRO DUCTIL UL/FM, INCLUYE: MATERIALES, CONEXIONES, DESPERDICIOS, ELEVACIONES, MANO DE OBRA, EQUIPO Y HERRAMIENTA NECESARIA PARA SU CORRECTA EJECUCION.
</t>
  </si>
  <si>
    <t>SUMINISTRO E INSTALACIÓN DE MANÓMETRO SECO, CARATULA DE 3 1/2″ RANGO 0 – 300 PSI, UL/FM, INCLUYE: MATERIALES MENORES, CONEXIONES,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</si>
  <si>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</si>
  <si>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</si>
  <si>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</si>
  <si>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</si>
  <si>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</si>
  <si>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</si>
  <si>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CIMENTACIÓN</t>
  </si>
  <si>
    <t>SUMINISTRO Y COLOCACIÓN DE CONCRETO PREMEZCLADO BOMBEABLE F'C=250 KG/CM2, TMA= 3/4, R.N. EN CIMENTACIÓN. INCLUYE: MATERIALES, BOMBEO, TENDIDO, RASTREADO, VIBRADO, NIVELACIÓN, LIMPIEZA, PRUEBAS DE RESISTENCIA, CURADO CON CURACRETO, DESPERDICIO, MANO DE OBRA, EQUIPO, HERRAMIENTA.</t>
  </si>
  <si>
    <t>MUROS DE MAMPOSTERÍA</t>
  </si>
  <si>
    <t>ALBAÑILERÍAS</t>
  </si>
  <si>
    <t>BOQUILLA DE 15 A 20 CM DE ANCHO, CON MORTERO CEMENTO ARENA PROPORCIÓN 1:3, TERMINADO PULIDO, EN APERTURA DE VANOS DE PUERTAS Y VENTANAS. INCLUYE: SUMINISTRO, PULIDO, MANO DE OBRA, HERRAMIENTA Y EQUIPO.</t>
  </si>
  <si>
    <t>APLANADO INTERIOR DE PRETILES CON MORTERO CEMENTO-CAL-ARENA DE RIO EN PROP. 1:2:6 DE 2 CM. DE ESPESOR PROMEDIO, A PLOMO Y REGLA, ACABADO APALILLADO FINO, INCLUYE: MATERIALES, DESPERDICIOS, HERRAMIENTAS, PLOMEO, NIVELACIÓN, REMATES, LIMPIEZA DEL ÁREA DE TRABAJO Y ACARREO DE MATERIALES AL SITIO DE SU UTILIZACIÓN. A CUALQUIER NIVEL.</t>
  </si>
  <si>
    <t>SUMINISTRO Y COLOCACIÓN DE MEMBRANA DE PLÁSTICO NEGRO (LDPE) CALIBRE 600, EN CIMENTACIÓN, INCLUYE: TRAZO, CORTES, DESPERDICIOS, ACARREOS, MANO DE OBRA, FIJACIÓN Y TODO LO NECESARIO PARA SU CORRECTA INSTALACIÓN.</t>
  </si>
  <si>
    <t>IMPERMEABILIZACIÓN</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</si>
  <si>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</si>
  <si>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INSTALACIÓN HIDROSANITARIA</t>
  </si>
  <si>
    <t>DRENAJE PLUVIAL</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</si>
  <si>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</si>
  <si>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</si>
  <si>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</si>
  <si>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INSTALACIÓN DE TUBERÍA PVC SANITARIO S25 DE 6”. INCLUYE: SUMINISTRO, TENDIDO, CORTES, DESPERDICIOS, PEGAMENTO PVC, MANO DE OBRA, HERRAMIENTA Y EQUIPO.</t>
  </si>
  <si>
    <t>DRENAJE SANITARIO</t>
  </si>
  <si>
    <t>AGUA POTABLE</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</si>
  <si>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</si>
  <si>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</si>
  <si>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SALIDAS ELÉCTRICAS E ILUMINACIÓN</t>
  </si>
  <si>
    <t>SUMINISTRO E INSTALACIÓN DE INTERRUPTOR DE 1 X 15,20 Ó 30 AMP QO, 120/240 V, 10 KA,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</si>
  <si>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</si>
  <si>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</si>
  <si>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Y COLOCACIÓN DE CABLE DE COBRE DESNUDO CAL. 2, AWG, MCA. CONDUMEX O SIMILAR. INCLUYE: DESPERDICIOS, MATERIALES MENORES, PRUEBAS Y ACARREO AL SITIO DE SU COLOCACIÓN.</t>
  </si>
  <si>
    <t>SUMINISTRO Y COLOCACIÓN DE TUBO PAD RD-13.5 NARANJA, 2" POLIETILENO ALTA DENSIDAD. INCLUYE: MANO DE OBRA, ACARREOS, HERRAMIENTA, DESPERDICIOS, LIMPIEZA Y TODO LO NECESARIO PARA SU CORRECTA INSTALACIÓN.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</si>
  <si>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</si>
  <si>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</si>
  <si>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</si>
  <si>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</si>
  <si>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</si>
  <si>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51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</si>
  <si>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</si>
  <si>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</si>
  <si>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</si>
  <si>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</si>
  <si>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</si>
  <si>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</si>
  <si>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</si>
  <si>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</si>
  <si>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</si>
  <si>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</si>
  <si>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</si>
  <si>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</si>
  <si>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</si>
  <si>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</si>
  <si>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COLOCACION DE EXTENSION METÁLICA DE 5" X 1 1/2" CUERPO DE LATON ACABADO CROMO MARCA URREA O SIMILAR A PARA LAVABO O FREGADERO, INCLUYE: MATERIALES, MANO DE OBRA, EQUIPO Y HERRAMIEINTA.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</si>
  <si>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</si>
  <si>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</si>
  <si>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</si>
  <si>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COLOCACIÓN DE COLADERA DE PRETIL, HELVEX MOD 4954; INCLUYE: MATERIALES, MANO DE OBRA, HERRAMIENTA, FIJACIONES, CONEXIONES.</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</si>
  <si>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</si>
  <si>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</si>
  <si>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</si>
  <si>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</si>
  <si>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</si>
  <si>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</si>
  <si>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</si>
  <si>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</si>
  <si>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</si>
  <si>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 xml:space="preserve">SUMINISTRO Y COLOCACIÓN DE SOPORTE TIPO PERA PARA TUBERIA DE 4", CONSIDERANDO VARILLA ROSCADA GALVANIZADA DE 3/8" DE HASTA 1 M DE SUJECIÓN, TUERCAS, RONDANAS Y TAQUETES. INCLUYE: FIJACIÓN, MATERIAL, MANO DE OBRA, EQUIPO Y HERRAMIENTA.
</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</si>
  <si>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</si>
  <si>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</si>
  <si>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</si>
  <si>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</si>
  <si>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</si>
  <si>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</si>
  <si>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</si>
  <si>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</si>
  <si>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</si>
  <si>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DIFUSOR DE INYECCIÓN, MODELO DPI DE 24" X 24" CON ADAPTADOR  REDONDO DE 10"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</si>
  <si>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DIFUSOR DE INYECCIÓN, MODELO DPI DE 24" X 24" CON ADAPTADOR  REDONDO DE 12"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</si>
  <si>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REJILLA DE RETORNO, MODELO RPR DE 24" X 24" CON ADAPTADOR  REDONDO DE 12"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</si>
  <si>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</si>
  <si>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</si>
  <si>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</si>
  <si>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</si>
  <si>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</si>
  <si>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</si>
  <si>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</si>
  <si>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</si>
  <si>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</si>
  <si>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</si>
  <si>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</si>
  <si>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</si>
  <si>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</si>
  <si>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LIMPIEZA GRUESA DURANTE LA OBRA, INCLUYE: MANO DE OBRA, EQUIPO Y HERRAMIENTA.</t>
  </si>
  <si>
    <t>LIMPIEZA FINA DE LA OBRA PARA ENTREGA, INCLUYE: MATERIALES, MANO DE OBRA, EQUIPO Y HERRAMIENTA.</t>
  </si>
  <si>
    <t>SIOP-094</t>
  </si>
  <si>
    <t>SIOP-010</t>
  </si>
  <si>
    <t>SIOP-011</t>
  </si>
  <si>
    <t>SIOP-012</t>
  </si>
  <si>
    <t>SIOP-013</t>
  </si>
  <si>
    <t>SIOP-017</t>
  </si>
  <si>
    <t>SIOP-018</t>
  </si>
  <si>
    <t>SIOP-019</t>
  </si>
  <si>
    <t>SIOP-025</t>
  </si>
  <si>
    <t>SIOP-026</t>
  </si>
  <si>
    <t>SIOP-027</t>
  </si>
  <si>
    <t>SIOP-028</t>
  </si>
  <si>
    <t>SIOP-029</t>
  </si>
  <si>
    <t>SIOP-034</t>
  </si>
  <si>
    <t>SIOP-036</t>
  </si>
  <si>
    <t>SIOP-039</t>
  </si>
  <si>
    <t>SIOP-040</t>
  </si>
  <si>
    <t>SIOP-041</t>
  </si>
  <si>
    <t>SIOP-044</t>
  </si>
  <si>
    <t>SIOP-047</t>
  </si>
  <si>
    <t>SIOP-059</t>
  </si>
  <si>
    <t>SIOP-062</t>
  </si>
  <si>
    <t>SIOP-073</t>
  </si>
  <si>
    <t>SIOP-074</t>
  </si>
  <si>
    <t>SIOP-075</t>
  </si>
  <si>
    <t>SIOP-076</t>
  </si>
  <si>
    <t>SIOP-077</t>
  </si>
  <si>
    <t>SIOP-078</t>
  </si>
  <si>
    <t>SIOP-081</t>
  </si>
  <si>
    <t>SIOP-088</t>
  </si>
  <si>
    <t>SIOP-092</t>
  </si>
  <si>
    <t>SIOP-095</t>
  </si>
  <si>
    <t>SIOP-096</t>
  </si>
  <si>
    <t>SIOP-099</t>
  </si>
  <si>
    <t>SIOP-101</t>
  </si>
  <si>
    <t>SIOP-103</t>
  </si>
  <si>
    <t>SIOP-112</t>
  </si>
  <si>
    <t>SIOP-113</t>
  </si>
  <si>
    <t>SIOP-114</t>
  </si>
  <si>
    <t>SIOP-117</t>
  </si>
  <si>
    <t>SIOP-118</t>
  </si>
  <si>
    <t>SIOP-119</t>
  </si>
  <si>
    <t>SIOP-130</t>
  </si>
  <si>
    <t>SIOP-139</t>
  </si>
  <si>
    <t>SIOP-140</t>
  </si>
  <si>
    <t>SIOP-141</t>
  </si>
  <si>
    <t>SIOP-177</t>
  </si>
  <si>
    <t>SIOP-179</t>
  </si>
  <si>
    <t>SIOP-195</t>
  </si>
  <si>
    <t>SIOP-197</t>
  </si>
  <si>
    <t>SIOP-203</t>
  </si>
  <si>
    <t>SIOP-204</t>
  </si>
  <si>
    <t>SIOP-211</t>
  </si>
  <si>
    <t>SIOP-231</t>
  </si>
  <si>
    <t>SIOP-252</t>
  </si>
  <si>
    <t>SIOP-255</t>
  </si>
  <si>
    <t>SIOP-257</t>
  </si>
  <si>
    <t>SIOP-269</t>
  </si>
  <si>
    <t>SIOP-270</t>
  </si>
  <si>
    <t>SIOP-271</t>
  </si>
  <si>
    <t>SIOP-274</t>
  </si>
  <si>
    <t>SIOP-275</t>
  </si>
  <si>
    <t>SIOP-276</t>
  </si>
  <si>
    <t>SIOP-277</t>
  </si>
  <si>
    <t>SIOP-278</t>
  </si>
  <si>
    <t>SIOP-280</t>
  </si>
  <si>
    <t>SIOP-281</t>
  </si>
  <si>
    <t>SIOP-282</t>
  </si>
  <si>
    <t>SIOP-283</t>
  </si>
  <si>
    <t>SIOP-285</t>
  </si>
  <si>
    <t>CIMBRA DE MADERA ACABADO COMUN, EN CIMENTACION, INCLUYE: MATERIALES, ACARREOS, CORTES, HABILITADOS, CIMBRADO, DESCIMBRADO, MANO DE OBRA, EQUIPO Y HERRAMIENTA.</t>
  </si>
  <si>
    <t>IMPERMEABILIZACIÓN DE CIMENTACIÓN (DALAS, ZAPATAS, MUROS, ETC.), CON VAPORTITE 550 A 2 MANOS, INCLUYE: MANO DE OBRA, MATERIAL, HERRAMIENTA, DESPERDICIOS, ACARREO DEL MATERIAL AL SITIO DE UTILIZACIÓN.</t>
  </si>
  <si>
    <t>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</si>
  <si>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</si>
  <si>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</si>
  <si>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</si>
  <si>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LECHADA SOBRE LADRILLO DE AZOTEA CON SISTEMA A BASE DE POLVO ARENA RIO-CEMENTO BLANCO-SELLADOR EN PROPORCION DE 3:4:1. INCLUYE: PREPARACION DE LA SUPERFICIE, ACARREOS, MATERIAL Y MANO DE OBRA.</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</si>
  <si>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</si>
  <si>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</si>
  <si>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</si>
  <si>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</si>
  <si>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</si>
  <si>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</si>
  <si>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</si>
  <si>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</si>
  <si>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</si>
  <si>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</si>
  <si>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</si>
  <si>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</si>
  <si>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</si>
  <si>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</si>
  <si>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</si>
  <si>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</si>
  <si>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SIOP-016</t>
  </si>
  <si>
    <t>SUMINISTRO E INSTALACIÓN DE INTERRUPTOR DE 2 X 20 AMP QO MCA SQUARE D INCLUYE: ACARREOS, HERRAMIENTA, DESPERDICIOS, LIMPIEZA Y TODO LO NECESARIO PARA SU CORRECTA INSTALACIÓN.</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</si>
  <si>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</si>
  <si>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</si>
  <si>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</si>
  <si>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</si>
  <si>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</si>
  <si>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</si>
  <si>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</si>
  <si>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INSTACIÓN DE CABLE VINANEL XXI THW-LS 600 V. 90°, MARCA CONDUMEX O SIMILAR, CAL. 8, INCLUYE: DESPERDICIOS, MATERIALES MENORES, HERRAMIENTA, CONEXIONES, MANO DE OBRA ESPECIALIZADA, LIMPIEZA DEL ÁREA DE TRABAJO, PRUEBAS Y ACARREO AL SITIO DE SU COLOCACIÓN.</t>
  </si>
  <si>
    <t>SIOP-065</t>
  </si>
  <si>
    <t>SUMINISTRO Y COLOCACIÓN DE CABLE DE COBRE DESNUDO CAL. 2/0, AWG, MCA. CONDUMEX O SIMILAR. INCLUYE: DESPERDICIOS, MATERIALES MENORES, PRUEBAS Y ACARREO AL SITIO DE SU COLOCACIÓN.</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</si>
  <si>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</si>
  <si>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</si>
  <si>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E INSTALACION  DE CABLE DE COBRE XHHW-2  (XLP) CALIBRE 10  600V 90º MARCA CONDUMEX COLOR NARANJA O CAFÉ, INCLUYE: CINCHOS Y SEÑALIZACIÓN DE CIRCUITO EN TABLERO, MATERIAL, MANO DE OBRA Y HERRAMIENTA.</t>
  </si>
  <si>
    <t>SUMINISTRO Y COLOCACIÓN DE VARILLA DE TIERRA COOPERWELD DE 3.00 M X 15.8 MM DIÁMETRO (5/8"), INCLUYE: VARILLA DE 3.00 M, SOLDADURA CADWELL 90, PARTE PROPORCIONAL DE MOLDE, MATERIALES MENORES, MANO DE OBRA Y HERRAMIENTA.</t>
  </si>
  <si>
    <t>SUMINISTRO E INSTALACION DE VÁLVULA DE BOLA WORCESTER DE 51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</si>
  <si>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SIOP-091</t>
  </si>
  <si>
    <t>SUMINISTRO E INSTALACIÓN DE TIRAS DE LED PARA PLAFON MCA. TECNOLITE O SIMILAR, 5050 SMD A 12V, IP65, 3000K, 55W, 11W, 5M. MODELO 243-HTLED60IP655050B, EXTERIOR O SIMILAR, ACCESORIOS, MANO DE OBRA,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</si>
  <si>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</si>
  <si>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BRAZO DE SERVICIO PARA QUIROFANO DE ARTICULACION SENCILLA, INCLUYE:, CUERPO DE 100 CM FABRICADO EN PERFILES DE ALUMINIO ALEACION 6063 TEMPLE T6 PINTURA ELECTROSTATICA CON COMPONENTES ANTIFLAMA Y ARTICULACIÓN SENCILLA, FABRICADOS BAJO LA NORMA NFPA99-2015, CON 6.00 CONTACTOS DUPLEX GRADO HOSPITAL EN COLOR ROJO, 4.00 TOMAS DE OXIGENO, 4.00 TOMAS DE AIRE , 4.00 TOMAS DE VACIO, 1.00 TOMA DE DIÓXIDO DE CARBONO, 1.00 TOMA DE NITRÓGENO Y 1.00 TOMA DE EVACUACIÓN DE GASES ANESTÉCICOS (TOMAS DE GASES: ENCH. RÁPIDO TIPO CHEMETRON Y OHMEDA) Y 3.00 MANOMETROS DE LECTURA, MÓDULO DE FUERZA A TIERRA, PORTAVENOCLISIS, CHAROLA MULTISERVICIOS, FLETES CONEXIONES, SOLDADURA DE PLATA, MATERIAL, ACARREOS, EQUIPO, FIJACION, LIMPIEZA, ACARREOS DE MATERIALES SOBRANTES FUERA DE LA OBRA, MANO DE OBRA, MANIOBRAS, HERRAMIENTA, PRUEBAS Y TODO LO NECESARIO PARA SU BUEN FUNCIONAMIENTO. MARCA ARIGMED O SIMILAR EN CALIDAD BRAZO PARA QUIROFANO DE ARTICULACION SENCILLA, INCLUYE: MATERIALES, MANO DE OBRA, EQUIPO Y HERRAMIENTA. MARCA ARIGMED.</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</si>
  <si>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</si>
  <si>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SIOP-279</t>
  </si>
  <si>
    <t>SUMINISTRO E INSTALACIÓN DE LAVAMANOS DE CUBIERTA DE SUPERFICIE SOLIDA TIPO CORIAN COLOR BLANCO, CON MEDIDAS DE 0.70 M X 0.70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</si>
  <si>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</si>
  <si>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ENTRADA MARCA YALE MOD. SAN CARLOS MX4975, ACABADO NIQUEL SATÍN. INCLUYE: LLAVES, MATERIAL, MANO DE OBRA, EQUIPO Y HERRAMIENTA.</t>
  </si>
  <si>
    <t xml:space="preserve">SUMINISTRO Y COLOCACIÓN DE VENTANAL PRINCIPAL A BASE DE ALUMINIO DE 3" COLOR GRIS EUROPA DE 2.60M DE ANCHO POR 3.00M DE ALTO DIVIDIDO EN 5 PIEZAS, APERTURA DE 2 PUERTAS ABATIBLES DE 1.00M DE ANCHO X 2.20M DE ALTO, CON JALADERAS TIPO "H" TUBULAR MARCA BRUKEN EN ACERO INOXIDABLE 201, COLOR NEGRO MATE MOD. BRK 7651, CON CRISTAL LAMINADO Y TEMPLADO DE 9MM, 1 ANTEPECHO DE 0.80 X 2.60M, Y 2 FIJOS DE 0.30 X 2.20M; INCLUYE: BISAGRAS HIDRÁULICAS RYOBI Y KIT DE HERRAJES, CORTES, PERFILES, ELEMENTOS DE FIJACIÓN, MATERIALES, MANO DE OBRA ESPECIALIZADA, EQUIPO Y HERRAMIENTA. </t>
  </si>
  <si>
    <t>SIOP-149</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</si>
  <si>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</si>
  <si>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SIOP-150</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</si>
  <si>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</si>
  <si>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INSTALACION DE TUBERIA CEDULA 10 DE ACERO AL CARBON LISTADO ULFM RANURADA PARA SISTEMA CONTRA INCENDIO DE 2", INCLUYE: MATERIALES, CONEXIONES, CORTES, DESPERDICIOS, ELEVACIONES, MANO DE OBRA, EQUIPO Y HERRAMIENTA NECESARIA PARA SU CORRECTA EJECUCION.</t>
  </si>
  <si>
    <t>SIOP-178</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</si>
  <si>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</si>
  <si>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</si>
  <si>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</si>
  <si>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</si>
  <si>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 xml:space="preserve">SUMINISTRO Y COLOCACIÓN DE SOPORTE TIPO PERA PARA TUBERIA DE 2", CONSIDERANDO VARILLA ROSCADA GALVANIZADA DE 3/8" DE HASTA 1 M DE SUJECIÓN, TUERCAS, RONDANAS Y TAQUETES. INCLUYE: FIJACIÓN, MATERIAL, MANO DE OBRA, EQUIPO Y HERRAMIENTA.
</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</si>
  <si>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</si>
  <si>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SIOP-174</t>
  </si>
  <si>
    <t>SIOP-190</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</si>
  <si>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</si>
  <si>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SIOP-192</t>
  </si>
  <si>
    <t>SIOP-194</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</si>
  <si>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</si>
  <si>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</si>
  <si>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</si>
  <si>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SIOP-238</t>
  </si>
  <si>
    <t>SIOP-234</t>
  </si>
  <si>
    <t>SUMINISTRO Y COLOCACIÓN DE TUBERIA DE PVC CÉDULA 80 DE 1" DE DIÁMETRO, INCLUYE: CONEXIONES, MANO DE OBRA EQUIPO, HERRAMIENTA.</t>
  </si>
  <si>
    <t>SIOP-219</t>
  </si>
  <si>
    <t>SUMINISTRO Y COLOCACIÓN DE TUBERIA DE PVC CÉDULA 80 DE 2" DE DIÁMETRO, INCLUYE: CONEXIONES, MANO DE OBRA EQUIPO, HERRAMIENTA.</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</si>
  <si>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</si>
  <si>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INSTALACIÓN DE GABINETE HECHO EN LÁMINA CALIBRE 22 CON PINTURA ANTICORROSIVA PUERTA Y CHAPA PARA EXITINTOR DE DIMENSIONES 0.80 X 0.40 X 0.23 M, INCLUYE: MATERIALES, INSTALACIÓN, MANO DE OBRA Y HERRAMIENTAS.</t>
  </si>
  <si>
    <t>SUMINISTRO E INSTALACIÓN DE EXTINTOR DE TIPO ABC DE AGENTES LIMPIOS DE 11 LBS, MARCA HALOTRON MOD. S-26209 O SIMILAR, INCLUYE: MATERIAL, MANO DE OBRA, FIJACIONES, EQUIPO, HERRAMIENTA, Y TODO LO NECESARIO PARA SU CORRECTA INSTALACIÓN.</t>
  </si>
  <si>
    <t>SUMINISTRO E INSTALACIÓN DE EXTINTOR DE TIPO ABC POLVO QUÍMICO SECO DE 6.0 KG, MARCA LESSPIRO PLUS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</si>
  <si>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</si>
  <si>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</si>
  <si>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INSTALACIÓN Y PUESTA EN MARCHA DE EXTRACTOR MARCA SOLER &amp; PALAU, MODELO CET-2600, 3/4 HP, 110-127 V, INCLUYE: ACARREOS, MONTAJES, MANIOBRAS, HERRAMIENTA, MATERIAL, ACARREOS, EQUIPO Y MANO DE OBRA.</t>
  </si>
  <si>
    <t>SUMINISTRO E INSTALACIÓN DE VENTILADOR CENTRIFUGO MARCA SOLER &amp; PALAU O SIMILAR MODELO: CMI-355 3/4 HP VOLTAJE: 230-460/3/60, INCLUYE: MANO DE OBRA, ACARREOS, HERRAMIENTA, DESPERDICIOS, LIMPIEZA Y TODO LO NECESARIO PARA SU CORRECTA INSTALACION.</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</si>
  <si>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</si>
  <si>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SUMINISTRO E INSTALACIÓN DE CAJA DE FILTROS PARA RENOVACIÓN DE AIRE EN ÁREA CRÍTICA, FABRICADA EN LÁMINA GALVANIZADA CAL. 22 CON ESTRUCTURA REFUERZADA TIPO ÁNGULO Y PTR, DISEÑADA PARA ALOJAR FILTROS PLISADOS Y TIPO BOLSA DE 24" X 24", CON FILTRACIÓN FINAL HEPA MERV 17 (99.97%). INCLUYE PUERTA ABATIBLE CON CIERRE HERMÉTICO, RIELES INTERIORES PARA CAMBIO RÁPIDO DE FILTROS, JUNTA DE NEOPRENO, SUMINISTRO DE FILTROS MERV 8-13 (BOLSA) Y HEPA (PLISADO), HERRAJES ANTICORROSIVOS, INSTALACIÓN COMPLETA EN LÍNEA DE INYECCIÓN, CONSIDERANDO SELLADO, SUJECIÓN, MANIOBRA, PRUEBAS FUNCIONALES Y ARRANQUE.</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</si>
  <si>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</si>
  <si>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 xml:space="preserve">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t>
  </si>
  <si>
    <t xml:space="preserve">SUMINISTRO E INSTALACIÓN DE BASES METÁLICAS PARA CONDENSADORAS Y EQUIPOS DE 1 A 2 TONELADAS, INCLUYE: MANO DE OBRA, ACARREOS AL SITIO DE SU INSTALACIÓN. </t>
  </si>
  <si>
    <t>SUMINISTRO E INSTALACIÓN DE BASES METÁLICAS PARA CONDENSADORAS Y EQUIPOS DE 3 A 6 TONELADAS, INCLUYE: MANO DE OBRA, ACARREOS AL SITIO DE SU INSTALACIÓN.</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</si>
  <si>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</si>
  <si>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</si>
  <si>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</si>
  <si>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</si>
  <si>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</si>
  <si>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BASES PARA EXTRACTORES EN EXTERIOR, A BASE DE ESTRUCTURA METÁLICA DE PTR Y PERFIL REFORZADO, CON SOPORTE VIBROAISLADO PARA DISMINUCIÓN DE RUIDO Y TRANSMISIÓN DE VIBRACIONES.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</si>
  <si>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</si>
  <si>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 xml:space="preserve">SUMINISTRO E INSTALACIÓN DE BASES PARA CAJAS DE FILTROS EN EXTERIOR, A BASE DE ESTRUCTURA METÁLICA CON PTR Y PLACA DE FIJACIÓN, ANCLADA A LOSA O ESTRUCTURA EXISTENTE, DISEÑADA PARA RESISTIR CARGA Y VIBRACIONES. INCLUYE SUMINISTRO DE MATERIALES, TRAZO, ALMACENAJE, FLETES, LIMPIEZA DEL ÁREA, MANO DE OBRA Y TODO LO NECESARIO PARA SU CORRECTO FUNCIONAMIENTO Y SERVICIO. </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</si>
  <si>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</si>
  <si>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 xml:space="preserve">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 </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</si>
  <si>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</si>
  <si>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</si>
  <si>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 xml:space="preserve">SUMINISTRO E INSTALACIÓN DE DIFUSOR MODULAR DE AIRE DE 16" X 16", CON ACCIONAMIENTO OCULTO CON LLAVE ALLEN O SIMILAR PARA EVITAR DESAJUSTES AL BALANCEO MONTADO A PLAFON LISO. INCLUYE: NIVELACIÓN, MONTAJE, ACARREOS, ELEVACIONES, LIMPIEZA DEL ÁREA DE TRABAJO, MATERIALES, MANO DE OBRA ESPECIALIZADA, EQUIPO Y HERRAMIENTA. </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</si>
  <si>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</si>
  <si>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</si>
  <si>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</si>
  <si>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</si>
  <si>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</si>
  <si>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</si>
  <si>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</si>
  <si>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</si>
  <si>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RETIRO DE ENJARRES EN MUROS Y BÓVEDAS POR MEDIOS MANUALES CON UN ESPESOR DE HASTA 4CM, EL CONCEPTO INCLUYE: ACARREO DEL MATERIAL PRODUCTO DE LA DEMOLICIÓN HASTA 20M DE DISTANCIA PRIMER ESTACIÓN, ESCALERAS, ANDAMIOS, HERRAMIENTAS, Y MANO DE OBRA.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</si>
  <si>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</si>
  <si>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</si>
  <si>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SIOP-009</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</si>
  <si>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</si>
  <si>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</si>
  <si>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</si>
  <si>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SIOP-014</t>
  </si>
  <si>
    <t>DESINSTALACIÓN DE ACCESORIOS DE BAÑO YA SEA PORTA ROLLO, TOALLERO, DISPENSADOR DE JABÓN, BARRAS, ETC. CON RECUPERACIÓN, INCLUYE: DESCONEXIÓN, HERRAMIENTAS, MANO, DE OBRA, LIMPIEZA Y RESGUARDO DEL MUEBLE EN EL SITIO INDICADO POR SUPERVISIÓN.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</si>
  <si>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</si>
  <si>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SIOP-020</t>
  </si>
  <si>
    <t>SIOP-021</t>
  </si>
  <si>
    <t>SIOP-022</t>
  </si>
  <si>
    <t>SIOP-023</t>
  </si>
  <si>
    <t>SIOP-024</t>
  </si>
  <si>
    <t>SIOP-030</t>
  </si>
  <si>
    <t>SIOP-048</t>
  </si>
  <si>
    <t>SIOP-060</t>
  </si>
  <si>
    <t>SIOP-061</t>
  </si>
  <si>
    <t>SIOP-064</t>
  </si>
  <si>
    <t>SIOP-069</t>
  </si>
  <si>
    <t>SIOP-071</t>
  </si>
  <si>
    <t>SIOP-072</t>
  </si>
  <si>
    <t>SIOP-079</t>
  </si>
  <si>
    <t>SIOP-080</t>
  </si>
  <si>
    <t>SIOP-082</t>
  </si>
  <si>
    <t>SIOP-085</t>
  </si>
  <si>
    <t>SIOP-086</t>
  </si>
  <si>
    <t>SIOP-087</t>
  </si>
  <si>
    <t>SIOP-089</t>
  </si>
  <si>
    <t>SIOP-090</t>
  </si>
  <si>
    <t>SIOP-104</t>
  </si>
  <si>
    <t>SIOP-105</t>
  </si>
  <si>
    <t>SIOP-106</t>
  </si>
  <si>
    <t>SIOP-107</t>
  </si>
  <si>
    <t>SIOP-109</t>
  </si>
  <si>
    <t>SIOP-120</t>
  </si>
  <si>
    <t>SIOP-121</t>
  </si>
  <si>
    <t>SIOP-122</t>
  </si>
  <si>
    <t>SIOP-123</t>
  </si>
  <si>
    <t>SIOP-125</t>
  </si>
  <si>
    <t>SIOP-126</t>
  </si>
  <si>
    <t>SIOP-127</t>
  </si>
  <si>
    <t>SIOP-128</t>
  </si>
  <si>
    <t>SIOP-129</t>
  </si>
  <si>
    <t>SIOP-131</t>
  </si>
  <si>
    <t>SIOP-133</t>
  </si>
  <si>
    <t>SIOP-134</t>
  </si>
  <si>
    <t>SIOP-135</t>
  </si>
  <si>
    <t>SIOP-136</t>
  </si>
  <si>
    <t>SIOP-142</t>
  </si>
  <si>
    <t>SIOP-146</t>
  </si>
  <si>
    <t>SIOP-151</t>
  </si>
  <si>
    <t>SIOP-188</t>
  </si>
  <si>
    <t>SIOP-189</t>
  </si>
  <si>
    <t>SIOP-191</t>
  </si>
  <si>
    <t>SIOP-198</t>
  </si>
  <si>
    <t>SIOP-199</t>
  </si>
  <si>
    <t>SIOP-200</t>
  </si>
  <si>
    <t>SIOP-201</t>
  </si>
  <si>
    <t>SIOP-202</t>
  </si>
  <si>
    <t>SIOP-205</t>
  </si>
  <si>
    <t>SIOP-206</t>
  </si>
  <si>
    <t>SIOP-208</t>
  </si>
  <si>
    <t>SIOP-209</t>
  </si>
  <si>
    <t>SIOP-210</t>
  </si>
  <si>
    <t>SIOP-212</t>
  </si>
  <si>
    <t>SIOP-213</t>
  </si>
  <si>
    <t>SIOP-214</t>
  </si>
  <si>
    <t>SIOP-221</t>
  </si>
  <si>
    <t>SIOP-229</t>
  </si>
  <si>
    <t>SIOP-230</t>
  </si>
  <si>
    <t>SIOP-232</t>
  </si>
  <si>
    <t>SIOP-235</t>
  </si>
  <si>
    <t>SIOP-242</t>
  </si>
  <si>
    <t>SIOP-243</t>
  </si>
  <si>
    <t>SIOP-245</t>
  </si>
  <si>
    <t>SIOP-247</t>
  </si>
  <si>
    <t>SIOP-248</t>
  </si>
  <si>
    <t>SIOP-249</t>
  </si>
  <si>
    <t>SIOP-251</t>
  </si>
  <si>
    <t>SIOP-256</t>
  </si>
  <si>
    <t>SIOP-259</t>
  </si>
  <si>
    <t>SIOP-284</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</si>
  <si>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</si>
  <si>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</si>
  <si>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SIOP-295</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</si>
  <si>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</si>
  <si>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SIOP-296</t>
  </si>
  <si>
    <t>SUMINISTRO E INSTACIÓN DE CABLE DE COBRE XHHW-2 CAL. 10, AISLAMIENTO COLOR NARANJA O CAFÉ, MARCA CONDELMEX O SIMILAR, INCLUYE: CINCHOS Y SEÑALIZACIÓN DE CIRCUITO EN TABLERO, DESPERDICIOS, MATERIALES MENORES, HERRAMIENTA, CONEXIONES, MANO DE OBRA ESPECIALIZADA, LIMPIEZA DEL ÁREA DE TRABAJO, PRUEBAS Y ACARREO AL SITIO DE SU COLOCACIÓN.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</si>
  <si>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</si>
  <si>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</si>
  <si>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</si>
  <si>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</si>
  <si>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</si>
  <si>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</si>
  <si>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DESMANTELAMIENTO Y RETIRO DE PISO CONDUCTIVO O DISIPATIVO Y RECUBRIMIENTO DE VINIL EN MUROS POR MEDIOS MANUALES SIN RECUPERACIÓN, INCLUYE: ACARREO DEL MATERIAL PRODUCTO DEL DESMANTELAMIENTO AL PUNTO DE ACOPIO HASTA 20 M DE DISTANCIA A LA PRIMER ESTACIÓN, RETIRO FUERA DE LA OBRA, HERRAMIENTA, Y MANO DE OBRA.</t>
  </si>
  <si>
    <t>DESMONTAJE Y RETIRO DE PUERTAS DE CARPINTERIA POR MEDIOS MANUALES, SIN RECUPERACIÓN; INCLUYE: MANO DE OBRA, EQUIPO, ACARREOS AL PUNTO DE ACOPIO, RETIRO FUERA DE LA OBRA, MANO DE OBRA, HERRAMIENTA, LIMPIEZA Y LO NECESARIO PARA SU CORRECTA EJECUCIÓN.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</si>
  <si>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</si>
  <si>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</si>
  <si>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</si>
  <si>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LÁMPARA QUIRÚRGICA MARCA, DISPONIBILIDAD DE ENTREGA INMEDIATA MODELO FOCO LED 110 V 2.4 A ILUMINACIÓN DE 160,000 LX/120,000 LX, TEMPERATURA DE COLOR 3700-6700K (GRADUABLE) AJUSTE DE CAMPO DE 15 A 300 CM AJUSTE MANUAL, PROFUNDIDAD DE ILUMINACIÓN DE 120 CM, DIÁMETRO DE LA LÁMPARA DE 70/50 CM, 2 AÑOS DE GARANTÍA MANERAL AUTOCLAVABLE, CERTIFICACIÓN FDA Y CE. OPCIÓN DE INSTALACIÓN A TECHO BAJO.</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</si>
  <si>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</si>
  <si>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PINTURA DE ESMALTE 100 DE LA MARCA COMEX O SIMILAR, EN ESTRUCTURA METÁLICA HASTA UNA ALTURA DE 6 MTS, APLICADA CON COMPRESORA, A DOS MANOS, INCLUYE: PREPARACIÓN DE LA SUPERFICIE, MATERIALES, MANO DE OBRA, EQUIPO, HERRAMIENTA, COLOCACIÓN DE ANDAMIOS Y ESCALERAS.</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</si>
  <si>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</si>
  <si>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</si>
  <si>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RETIRO DE LINEA DE GASES MEDICINALES SIN RECUPERACIÓN. INCLUYE: CORTE DE TUBERIA, RETIRO DE TUBERIA, RETIRO DE SUSPENCIÓN, ACARREOS AL PUNTO DE ACOPIO, RETIRO FUERA DE LA OBRA, MANO DE OBRA, EQUIPO Y HERRAMIENTA.</t>
  </si>
  <si>
    <t>DESCONEXIONES Y DESMONTAJE DE CONTACTOS Y APAGADORES ELÉCTRICOS. INCLUYE: ACARREOS, MANO DE OBRA Y HERRAMIENTA.</t>
  </si>
  <si>
    <t>SIOP-152</t>
  </si>
  <si>
    <t>SIOP-154</t>
  </si>
  <si>
    <t>SIOP-155</t>
  </si>
  <si>
    <t>SIOP-156</t>
  </si>
  <si>
    <t>SIOP-157</t>
  </si>
  <si>
    <t>SIOP-158</t>
  </si>
  <si>
    <t>SIOP-159</t>
  </si>
  <si>
    <t>SIOP-160</t>
  </si>
  <si>
    <t>SIOP-162</t>
  </si>
  <si>
    <t>SIOP-163</t>
  </si>
  <si>
    <t>SIOP-166</t>
  </si>
  <si>
    <t>SIOP-167</t>
  </si>
  <si>
    <t>SIOP-170</t>
  </si>
  <si>
    <t>SIOP-171</t>
  </si>
  <si>
    <t>SIOP-172</t>
  </si>
  <si>
    <t>SIOP-182</t>
  </si>
  <si>
    <t>SIOP-286</t>
  </si>
  <si>
    <t>SIOP-287</t>
  </si>
  <si>
    <t>SIOP-288</t>
  </si>
  <si>
    <t>SIOP-289</t>
  </si>
  <si>
    <t>SIOP-290</t>
  </si>
  <si>
    <t>SIOP-291</t>
  </si>
  <si>
    <t>SIOP-292</t>
  </si>
  <si>
    <t>SIOP-293</t>
  </si>
  <si>
    <t>SIOP-294</t>
  </si>
  <si>
    <t>SIOP-297</t>
  </si>
  <si>
    <t>SIOP-298</t>
  </si>
  <si>
    <t>SIOP-299</t>
  </si>
  <si>
    <t>SIOP-300</t>
  </si>
  <si>
    <t>SIOP-301</t>
  </si>
  <si>
    <t>FABRICACIÓN DE POZO DE VISITA COMÚN DE HASTA 1.50 M DE PROFUNDIDAD LIBRE. CON PLANTILLA DE PIEDRA BRAZA DE 40 CMS DE ESPESOR Y MURO A TEZON DE BLOCK 11 X 14 X 28 CMS ASENTADOS CON MORTERO CEMENTO-ARENA DE RIO 1:3, APLANADO INTERIOR PULIDO CON MORTERO CEMENTO ARENA ARENA DE RIO 1:3, INCLUYE: FORJADO DE MEDIAS CAÑAS Y BANCOS, ESCALONES DE ACERO, BROCAL, SUMINISTRO DE MATERIALES,  EXCAVACIONES, RELLENOS ACARREOS, HABILITADO, NIVELACIÓN, CORTES, DESPERDICIOS, MANO DE OBRA, HERRAMIENTA Y EQUIPO.</t>
  </si>
  <si>
    <t>RELLENO EN CEPAS O MESETAS CON MATERIAL DE BANCO COMPACTADO AL 90% PROCTOR CON COMPACTADOR DE IMPACTO, EN CAPAS NO MAYORES DE 20 CM., MEDIDO COMPACTO, INCLUYE: INCORPORACIÓN DE AGUA NECESARIA, MANO DE OBRA, EQUIPO Y HERRAMIENTA</t>
  </si>
  <si>
    <t>RELLENO EN CEPAS O MESETAS CON MATERIAL DE BANCO COMPACTADO AL 90% PROCTOR POR MEDIOS MECÁNICOS, EN CAPAS NO MAYORES DE 20 CM., MEDIDO COMPACTO, INCLUYE: INCORPORACIÓN DE AGUA NECESARIA, MANO DE OBRA, EQUIPO Y HERRAMIENTA</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</si>
  <si>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</si>
  <si>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EDH121L DE 12,000 BTU/H (1 TR) DE CAPACIDAD DE CALEFACCIÓN Y ENFRIAMIENTO; DE 230 V/1 PH/60 HZ, DIÁMETRO TUBERÍA LIQUIDO 1/4", DIÁMETRO TUBERÍA GAS 1/2", INCLUYE: TERMOSTATO, ACCESORIOS, MANO DE OBRA, ELEVACIÓN, FIJACION, CONEXIONES, CONSUMIBLES, HERRAMIENTA, ACARREOS, PRUEBAS, LIMPIEZA, HERRAMIENTA MENOR Y TODO LO NECESARIO PARA SU CORRECTA INSTALACIÓN.</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</si>
  <si>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</si>
  <si>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</si>
  <si>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A6.1</t>
  </si>
  <si>
    <t>A6.2</t>
  </si>
  <si>
    <t>A6.3</t>
  </si>
  <si>
    <t>YEE PVC CONEXIÓN CEMENTAR, SANITARIO DE 6"X4". INCLUYE: SUMINISTRO, INSTALACIÓN, MATERIALES, MANO DE OBRA, HERRAMIENTA Y EQUIPO.</t>
  </si>
  <si>
    <t>SUMINISTRO Y COLOCACIÓN DE ALAMBRE DE COBRE DESNUDO SEMIDURO CAL. 12, AWG, MCA. CONDUMEX, O SIMILAR. INCLUYE: DESPERDICIOS, MATERIALES MENORES, PRUEBAS Y ACARREO AL SITIO DE SU COLOCACIÓN.</t>
  </si>
  <si>
    <t>SUMINISTRO E INSTALACIÓN DE CUADRO DE VALVULAS DE GASES Y VALVULAS DE 13-13-19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</si>
  <si>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SIOP-002</t>
  </si>
  <si>
    <t>SIOP-003</t>
  </si>
  <si>
    <t>SIOP-004</t>
  </si>
  <si>
    <t>SIOP-005</t>
  </si>
  <si>
    <t>SIOP-006</t>
  </si>
  <si>
    <t>SIOP-008</t>
  </si>
  <si>
    <t>SIOP-042</t>
  </si>
  <si>
    <t>SIOP-043</t>
  </si>
  <si>
    <t>SIOP-045</t>
  </si>
  <si>
    <t>SIOP-046</t>
  </si>
  <si>
    <t>SIOP-049</t>
  </si>
  <si>
    <t>SIOP-050</t>
  </si>
  <si>
    <t>SIOP-051</t>
  </si>
  <si>
    <t>SIOP-052</t>
  </si>
  <si>
    <t>SIOP-053</t>
  </si>
  <si>
    <t>SIOP-054</t>
  </si>
  <si>
    <t>SIOP-055</t>
  </si>
  <si>
    <t>SIOP-056</t>
  </si>
  <si>
    <t>SIOP-057</t>
  </si>
  <si>
    <t>SIOP-058</t>
  </si>
  <si>
    <t>SIOP-066</t>
  </si>
  <si>
    <t>SIOP-067</t>
  </si>
  <si>
    <t>SIOP-068</t>
  </si>
  <si>
    <t>SIOP-070</t>
  </si>
  <si>
    <t>SIOP-084</t>
  </si>
  <si>
    <t>SIOP-093</t>
  </si>
  <si>
    <t>SIOP-097</t>
  </si>
  <si>
    <t>SIOP-098</t>
  </si>
  <si>
    <t>SIOP-100</t>
  </si>
  <si>
    <t>SIOP-102</t>
  </si>
  <si>
    <t>SIOP-108</t>
  </si>
  <si>
    <t>SIOP-110</t>
  </si>
  <si>
    <t>SIOP-111</t>
  </si>
  <si>
    <t>SIOP-115</t>
  </si>
  <si>
    <t>SIOP-116</t>
  </si>
  <si>
    <t>SIOP-124</t>
  </si>
  <si>
    <t>SIOP-132</t>
  </si>
  <si>
    <t>SIOP-137</t>
  </si>
  <si>
    <t>SIOP-138</t>
  </si>
  <si>
    <t>SIOP-145</t>
  </si>
  <si>
    <t>SIOP-161</t>
  </si>
  <si>
    <t>SIOP-165</t>
  </si>
  <si>
    <t>SIOP-175</t>
  </si>
  <si>
    <t>SIOP-181</t>
  </si>
  <si>
    <t>SIOP-183</t>
  </si>
  <si>
    <t>SIOP-184</t>
  </si>
  <si>
    <t>SIOP-193</t>
  </si>
  <si>
    <t>SIOP-196</t>
  </si>
  <si>
    <t>SIOP-207</t>
  </si>
  <si>
    <t>SIOP-215</t>
  </si>
  <si>
    <t>SIOP-216</t>
  </si>
  <si>
    <t>SIOP-217</t>
  </si>
  <si>
    <t>SIOP-218</t>
  </si>
  <si>
    <t>SIOP-220</t>
  </si>
  <si>
    <t>SIOP-222</t>
  </si>
  <si>
    <t>SIOP-223</t>
  </si>
  <si>
    <t>SIOP-224</t>
  </si>
  <si>
    <t>SIOP-225</t>
  </si>
  <si>
    <t>SIOP-226</t>
  </si>
  <si>
    <t>SIOP-227</t>
  </si>
  <si>
    <t>SIOP-228</t>
  </si>
  <si>
    <t>SIOP-233</t>
  </si>
  <si>
    <t>SIOP-236</t>
  </si>
  <si>
    <t>SIOP-237</t>
  </si>
  <si>
    <t>SIOP-239</t>
  </si>
  <si>
    <t>SIOP-240</t>
  </si>
  <si>
    <t>SIOP-241</t>
  </si>
  <si>
    <t>SIOP-244</t>
  </si>
  <si>
    <t>SIOP-246</t>
  </si>
  <si>
    <t>SIOP-250</t>
  </si>
  <si>
    <t>SIOP-253</t>
  </si>
  <si>
    <t>SIOP-254</t>
  </si>
  <si>
    <t>SIOP-258</t>
  </si>
  <si>
    <t>SIOP-260</t>
  </si>
  <si>
    <t>SIOP-261</t>
  </si>
  <si>
    <t>SIOP-262</t>
  </si>
  <si>
    <t>SIOP-263</t>
  </si>
  <si>
    <t>SIOP-264</t>
  </si>
  <si>
    <t>SIOP-265</t>
  </si>
  <si>
    <t>SIOP-266</t>
  </si>
  <si>
    <t>SIOP-267</t>
  </si>
  <si>
    <t>SIOP-268</t>
  </si>
  <si>
    <t>SIOP-272</t>
  </si>
  <si>
    <t>SIOP-273</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</si>
  <si>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</si>
  <si>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Y COLOCACIÓN DE AZULEJO SPA DE 30X60 CM. COLOR WHITE GLOSSY, MARCA INTERCERAMIC. INCLUYE: HERRAMIENTA, MATERIALES, MANO DE OBRA, EQUIPO Y TODO LO NECESARIO PARA SU CORRECTA INSTALACIÓN.</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</si>
  <si>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</si>
  <si>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0.90 M DE ANCHO. INCLUYE: MATERIAL, MANO DE OBRA, EQUIPO Y HERRAMIENTA.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</si>
  <si>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</si>
  <si>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</si>
  <si>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</si>
  <si>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</si>
  <si>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COLOCACION DE GANCHO DOBLE MCA. HELVEX MOD. 106, CROMADO O SIMILAR, INCLUYE: MATERIALES, MANO DE OBRA, EQUIPO Y HERRAMIENTA.</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</si>
  <si>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</si>
  <si>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</si>
  <si>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</si>
  <si>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</si>
  <si>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</si>
  <si>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Y COLOCACIÓN DE GANCHO PORTA MULETAS, MARCA HELVEX, MODELO 266 CROMO. INCLUYE: MATERIALES DE FIJACIÓN, MANO DE OBRA, EQUIPO Y HERRAMIENTA</t>
  </si>
  <si>
    <t>SUMINISTRO Y COLOCACIÓN DE DISPENSADOR DE PAPEL HIGIÉNICO, MODELO AE25000 FUTURA, DE ACERO INOXIDABLE O SIMILAR INCLUYE: MATERIAL, MANO DE OBRA, EQUIPO Y HERRAMIENTA.</t>
  </si>
  <si>
    <t xml:space="preserve"> PZA</t>
  </si>
  <si>
    <t>SUMINISTRO Y COLOCACIÓN DE COLADERA UNIVERSAL CON REJILLA DE ACERO INOXIDABLE 50, 75 Y 100 MM (2, 3 Y 4 PULGADAS) PLATA MARCA COFLEX O SIMILAR, INCLUYE: MATERIALES, ACARREOS, MANO DE OBRA, PRUEBAS, EQUIPO Y HERRAMIENTA.</t>
  </si>
  <si>
    <t>SUMINISTRO E INSTALACIÓN DE CUBIERTA DE SUPERFICIE SOLIDA TIPO CORIAN COLOR BLANCO, CON MEDIDAS DE 6.90 M X 0.70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</si>
  <si>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3.00 LARGO X0.80 ANCHO X 3.00 M ALTO, 8 PUERTAS CORREDIZAS DE 0.75 M X 3.00 M, 3 ENTREPAÑOS, 4 DIVISIONES A CADA 0.75 M Y DIVISIÓN A LO LARGO DEL MUEBLE, ZOCLO DE 5CM; INCLUYE: FABRICACIÓN, MATERIALES, MANO DE OBRA, EQUIPO,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</si>
  <si>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4.12X0.70X0.80M, CON 6 CAJONES DE 0.18X0.40M, 2 PUERTAS DE 0.65X0.65M, CORREDERAS DE MONTAJE INFERIOR EN CIERRE SUAVE, ZOCLO DE 5CM; INCLUYE: FABRICACIÓN, RANURAS Y ORIFICIOS, MATERIALES, MANO DE OBRA, EQUIPO, HERRAMIENTA.</t>
  </si>
  <si>
    <t>FABRICACIÓN, SUMINISTRO E INSTALACIÓN DE MUEBLE DE ACERO INOXIDABLE T-304 CAL. 18 P3,  MEDIDAS DE 1.00X0.60X1.00M, BASTIDORES DE 2", CUBIERTA CON RESPALDO Y 1 TARJA 0.40X0.40X0.40M, CON GABINETE Y PUERTA, 1 ENTREPAÑO INTERMEDIO, 1 ENTREPAÑO INFERIOR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</si>
  <si>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PARA SÉPTICO DE ACERO INOXIDABLE T-304 CAL. 18 P3,  MEDIDAS DE 1.50X0.70X1.00M, BASTIDORES DE 2", CUBIERTA CON RESPALDO Y 1 TARJA 0.40X0.40X0.40M, CON GABINETE Y PUERTA, 1 ENTREPAÑO SUPERIOR DE 0.40M ANCHO X 1.50M LARGO X 0.40 ALTO, 1 ENTREPAÑO INFERIOR Y PATAS EN TUBO DE 1 1/2" CON GOMA ANTIDERRAPANTE, ACABADOS SANITARIOS, BORDES ANTIESCURRIMIENTO; INCLUYE: MATERIALES, ORIFICIOS, MANO DE OBRA, DESPERDICIOS, ACARREOS AL LUGAR, FIJACIÓN Y TODO LO NECESARIO PARA SU CORRECTA EJECUCIÓN.</t>
  </si>
  <si>
    <t>PRECIO UNITARIO ($) PROPUESTO</t>
  </si>
  <si>
    <t>RAZÓN SOCIAL DEL CONTRATISTA:</t>
  </si>
  <si>
    <t>E2</t>
  </si>
  <si>
    <t>PRECIO UNITARIO ($) PROPUESTO CON LETRA</t>
  </si>
  <si>
    <t>SIOP-007</t>
  </si>
  <si>
    <t>SIOP-015</t>
  </si>
  <si>
    <t>SIOP-031</t>
  </si>
  <si>
    <t>SIOP-032</t>
  </si>
  <si>
    <t>SIOP-033</t>
  </si>
  <si>
    <t>SIOP-035</t>
  </si>
  <si>
    <t>SIOP-037</t>
  </si>
  <si>
    <t>SIOP-038</t>
  </si>
  <si>
    <t>SIOP-143</t>
  </si>
  <si>
    <t>SIOP-144</t>
  </si>
  <si>
    <t>SIOP-147</t>
  </si>
  <si>
    <t>SIOP-148</t>
  </si>
  <si>
    <t>SIOP-153</t>
  </si>
  <si>
    <t>SIOP-164</t>
  </si>
  <si>
    <t>SIOP-168</t>
  </si>
  <si>
    <t>SIOP-169</t>
  </si>
  <si>
    <t>SIOP-173</t>
  </si>
  <si>
    <t>SIOP-176</t>
  </si>
  <si>
    <t>SIOP-180</t>
  </si>
  <si>
    <t>SIOP-185</t>
  </si>
  <si>
    <t>SIOP-186</t>
  </si>
  <si>
    <t>SIOP-187</t>
  </si>
  <si>
    <t>SIOP-E-SMA-OB-LP-0318-2026</t>
  </si>
  <si>
    <t>Rehabilitación del área de hospitalización (cubículos 1, 2 y 3) en el Hospital General de Occidente CLUES JCSSA007066 (Hospital Zoquipan), ubicado en el municipio de Zapopan, Jalisco.</t>
  </si>
  <si>
    <t>SIOP-302</t>
  </si>
  <si>
    <t>SIOP-303</t>
  </si>
  <si>
    <t>SIOP-304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</si>
</sst>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0"/>
    <numFmt numFmtId="165" formatCode="&quot;$&quot;#,##0.00"/>
  </numFmts>
  <fonts count="19">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b/>
      <sz val="11"/>
      <color theme="1" tint="0.0499899983406067"/>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color rgb="FF0000CC"/>
      <name val="Calibri "/>
      <family val="2"/>
    </font>
    <font>
      <u val="single"/>
      <sz val="11"/>
      <name val="Calibri "/>
      <family val="2"/>
    </font>
    <font>
      <sz val="8"/>
      <name val="Calibri"/>
      <family val="2"/>
      <scheme val="minor"/>
    </font>
    <font>
      <b/>
      <sz val="11"/>
      <color theme="0"/>
      <name val="Calibri"/>
      <family val="2"/>
    </font>
    <font>
      <b/>
      <sz val="11"/>
      <name val="Calibri"/>
      <family val="2"/>
    </font>
    <font>
      <sz val="10"/>
      <name val="Calibri"/>
      <family val="2"/>
      <scheme val="minor"/>
    </font>
    <font>
      <sz val="11"/>
      <name val="Calibri"/>
      <family val="2"/>
    </font>
    <font>
      <b/>
      <sz val="16"/>
      <name val="Calibri"/>
      <family val="2"/>
    </font>
  </fonts>
  <fills count="5">
    <fill>
      <patternFill patternType="none"/>
    </fill>
    <fill>
      <patternFill patternType="gray125"/>
    </fill>
    <fill>
      <patternFill patternType="solid">
        <fgColor rgb="FF00953B"/>
        <bgColor indexed="64"/>
      </patternFill>
    </fill>
    <fill>
      <patternFill patternType="solid">
        <fgColor rgb="FFFFFF00"/>
        <bgColor indexed="64"/>
      </patternFill>
    </fill>
    <fill>
      <patternFill patternType="solid">
        <fgColor theme="0" tint="-0.249939993023872"/>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right style="medium">
        <color auto="1"/>
      </right>
      <top style="medium">
        <color auto="1"/>
      </top>
      <bottom style="medium">
        <color auto="1"/>
      </bottom>
    </border>
    <border>
      <left style="medium">
        <color auto="1"/>
      </left>
      <right/>
      <top style="medium">
        <color auto="1"/>
      </top>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23">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14" fontId="3" fillId="0" borderId="3"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5"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6" fillId="0" borderId="0" xfId="21" applyFont="1" applyAlignment="1">
      <alignment horizontal="justify"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164" fontId="7" fillId="0" borderId="6" xfId="0" applyNumberFormat="1" applyFont="1" applyBorder="1" applyAlignment="1">
      <alignment horizontal="center" vertical="center"/>
    </xf>
    <xf numFmtId="49" fontId="4" fillId="0" borderId="0" xfId="21" applyNumberFormat="1" applyFont="1" applyAlignment="1">
      <alignment horizontal="left" vertical="top"/>
      <protection/>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5" fillId="2" borderId="7" xfId="22" applyNumberFormat="1" applyFont="1" applyFill="1" applyBorder="1" applyAlignment="1">
      <alignment horizontal="center" vertical="center" wrapText="1"/>
      <protection/>
    </xf>
    <xf numFmtId="49" fontId="5" fillId="2" borderId="8" xfId="22" applyNumberFormat="1" applyFont="1" applyFill="1" applyBorder="1" applyAlignment="1">
      <alignment horizontal="center" vertical="center" wrapText="1"/>
      <protection/>
    </xf>
    <xf numFmtId="49" fontId="3" fillId="0" borderId="0" xfId="25" applyNumberFormat="1" applyFont="1" applyAlignment="1">
      <alignment horizontal="left" vertical="top"/>
      <protection/>
    </xf>
    <xf numFmtId="0" fontId="4" fillId="0" borderId="2" xfId="21" applyFont="1" applyBorder="1" applyAlignment="1">
      <alignment vertical="top"/>
      <protection/>
    </xf>
    <xf numFmtId="0" fontId="4" fillId="0" borderId="9"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8" xfId="22" applyNumberFormat="1" applyFont="1" applyFill="1" applyBorder="1" applyAlignment="1">
      <alignment horizontal="center" vertical="center" wrapText="1"/>
      <protection/>
    </xf>
    <xf numFmtId="2" fontId="3"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3" xfId="21" applyNumberFormat="1" applyFont="1" applyBorder="1" applyAlignment="1">
      <alignment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5" fillId="2" borderId="10" xfId="22" applyNumberFormat="1" applyFont="1" applyFill="1" applyBorder="1" applyAlignment="1">
      <alignment horizontal="center" vertical="center" wrapText="1"/>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9" fillId="0" borderId="0" xfId="25" applyFont="1" applyAlignment="1">
      <alignment horizontal="justify" vertical="top" wrapText="1"/>
      <protection/>
    </xf>
    <xf numFmtId="49" fontId="3" fillId="0" borderId="0" xfId="25" applyNumberFormat="1" applyFont="1" applyAlignment="1">
      <alignment horizontal="justify" vertical="top" wrapText="1"/>
      <protection/>
    </xf>
    <xf numFmtId="165" fontId="3" fillId="0" borderId="0" xfId="25" applyNumberFormat="1" applyFont="1" applyAlignment="1">
      <alignment vertical="top"/>
      <protection/>
    </xf>
    <xf numFmtId="0" fontId="11" fillId="0" borderId="0" xfId="25" applyFont="1" applyAlignment="1">
      <alignment horizontal="justify" vertical="top"/>
      <protection/>
    </xf>
    <xf numFmtId="165" fontId="11" fillId="0" borderId="0" xfId="20" applyNumberFormat="1" applyFont="1" applyFill="1" applyAlignment="1">
      <alignment vertical="top"/>
    </xf>
    <xf numFmtId="165" fontId="4" fillId="0" borderId="0" xfId="25" applyNumberFormat="1" applyFont="1" applyAlignment="1">
      <alignment vertical="top"/>
      <protection/>
    </xf>
    <xf numFmtId="165" fontId="12" fillId="0" borderId="0" xfId="25" applyNumberFormat="1" applyFont="1" applyAlignment="1">
      <alignment vertical="top"/>
      <protection/>
    </xf>
    <xf numFmtId="0" fontId="12" fillId="0" borderId="0" xfId="25" applyFont="1" applyAlignment="1">
      <alignment vertical="top"/>
      <protection/>
    </xf>
    <xf numFmtId="165" fontId="3" fillId="0" borderId="0" xfId="25" applyNumberFormat="1" applyFont="1" applyAlignment="1">
      <alignment horizontal="justify" vertical="top" wrapText="1"/>
      <protection/>
    </xf>
    <xf numFmtId="165" fontId="3" fillId="0" borderId="0" xfId="23" applyNumberFormat="1" applyFont="1" applyFill="1" applyAlignment="1">
      <alignment horizontal="center" vertical="top" wrapText="1"/>
    </xf>
    <xf numFmtId="165" fontId="3" fillId="3" borderId="0" xfId="21" applyNumberFormat="1" applyFont="1" applyFill="1" applyAlignment="1">
      <alignment vertical="top"/>
      <protection/>
    </xf>
    <xf numFmtId="0" fontId="3" fillId="3" borderId="0" xfId="25" applyFont="1" applyFill="1" applyAlignment="1">
      <alignment vertical="top"/>
      <protection/>
    </xf>
    <xf numFmtId="0" fontId="3" fillId="3" borderId="0" xfId="21" applyFont="1" applyFill="1" applyAlignment="1">
      <alignment vertical="top"/>
      <protection/>
    </xf>
    <xf numFmtId="0" fontId="4" fillId="3" borderId="0" xfId="25" applyFont="1" applyFill="1" applyAlignment="1">
      <alignment vertical="top"/>
      <protection/>
    </xf>
    <xf numFmtId="165" fontId="3" fillId="3" borderId="0" xfId="25" applyNumberFormat="1" applyFont="1" applyFill="1" applyAlignment="1">
      <alignment vertical="top"/>
      <protection/>
    </xf>
    <xf numFmtId="165" fontId="4" fillId="3" borderId="0" xfId="25" applyNumberFormat="1" applyFont="1" applyFill="1" applyAlignment="1">
      <alignment vertical="top"/>
      <protection/>
    </xf>
    <xf numFmtId="49" fontId="3" fillId="0" borderId="0" xfId="25" applyNumberFormat="1" applyFont="1" applyFill="1" applyAlignment="1">
      <alignment horizontal="left" vertical="top"/>
      <protection/>
    </xf>
    <xf numFmtId="49" fontId="3" fillId="0" borderId="0" xfId="25" applyNumberFormat="1" applyFont="1" applyFill="1" applyAlignment="1">
      <alignment horizontal="justify" vertical="top" wrapText="1"/>
      <protection/>
    </xf>
    <xf numFmtId="0" fontId="3" fillId="0" borderId="0" xfId="25" applyFont="1" applyFill="1" applyAlignment="1">
      <alignment horizontal="center" vertical="top"/>
      <protection/>
    </xf>
    <xf numFmtId="2" fontId="3" fillId="0" borderId="0" xfId="25" applyNumberFormat="1" applyFont="1" applyFill="1" applyAlignment="1">
      <alignment horizontal="center" vertical="top" wrapText="1"/>
      <protection/>
    </xf>
    <xf numFmtId="165" fontId="3" fillId="0" borderId="0" xfId="25" applyNumberFormat="1" applyFont="1" applyFill="1" applyAlignment="1">
      <alignment horizontal="right" vertical="top"/>
      <protection/>
    </xf>
    <xf numFmtId="165" fontId="3" fillId="0" borderId="0" xfId="25" applyNumberFormat="1" applyFont="1" applyFill="1" applyAlignment="1">
      <alignment vertical="top"/>
      <protection/>
    </xf>
    <xf numFmtId="0" fontId="3" fillId="0" borderId="0" xfId="25" applyFont="1" applyFill="1" applyAlignment="1">
      <alignment vertical="top"/>
      <protection/>
    </xf>
    <xf numFmtId="49" fontId="14" fillId="2" borderId="8" xfId="22" applyNumberFormat="1" applyFont="1" applyFill="1" applyBorder="1" applyAlignment="1">
      <alignment horizontal="center" vertical="center" wrapText="1"/>
      <protection/>
    </xf>
    <xf numFmtId="0" fontId="15" fillId="0" borderId="11" xfId="21" applyFont="1" applyBorder="1" applyAlignment="1">
      <alignment horizontal="left" vertical="top"/>
      <protection/>
    </xf>
    <xf numFmtId="0" fontId="15" fillId="0" borderId="1" xfId="21" applyFont="1" applyBorder="1" applyAlignment="1">
      <alignment horizontal="left" vertical="top"/>
      <protection/>
    </xf>
    <xf numFmtId="0" fontId="9" fillId="0" borderId="0" xfId="25" applyFont="1" applyFill="1" applyAlignment="1">
      <alignment horizontal="justify" vertical="top"/>
      <protection/>
    </xf>
    <xf numFmtId="0" fontId="9" fillId="0" borderId="0" xfId="25" applyFont="1" applyFill="1" applyAlignment="1">
      <alignment horizontal="justify" vertical="top" wrapText="1"/>
      <protection/>
    </xf>
    <xf numFmtId="0" fontId="11" fillId="0" borderId="0" xfId="25" applyFont="1" applyFill="1" applyAlignment="1">
      <alignment horizontal="justify" vertical="top"/>
      <protection/>
    </xf>
    <xf numFmtId="0" fontId="4" fillId="0" borderId="11" xfId="21" applyFont="1" applyBorder="1" applyAlignment="1">
      <alignment horizontal="center" vertical="top"/>
      <protection/>
    </xf>
    <xf numFmtId="0" fontId="4" fillId="0" borderId="12" xfId="21" applyFont="1" applyBorder="1" applyAlignment="1">
      <alignment horizontal="center" vertical="top"/>
      <protection/>
    </xf>
    <xf numFmtId="0" fontId="4" fillId="0" borderId="3" xfId="21" applyFont="1" applyBorder="1" applyAlignment="1">
      <alignment horizontal="center"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5" xfId="21" applyFont="1" applyBorder="1" applyAlignment="1">
      <alignment horizontal="center" vertical="center"/>
      <protection/>
    </xf>
    <xf numFmtId="0" fontId="16" fillId="0" borderId="2" xfId="21" applyFont="1" applyBorder="1" applyAlignment="1">
      <alignment horizontal="justify" vertical="top"/>
      <protection/>
    </xf>
    <xf numFmtId="0" fontId="16" fillId="0" borderId="9" xfId="21" applyFont="1" applyBorder="1" applyAlignment="1">
      <alignment horizontal="justify" vertical="top"/>
      <protection/>
    </xf>
    <xf numFmtId="0" fontId="17" fillId="0" borderId="2" xfId="21" applyFont="1" applyBorder="1" applyAlignment="1">
      <alignment horizontal="left" vertical="top"/>
      <protection/>
    </xf>
    <xf numFmtId="0" fontId="17" fillId="0" borderId="9" xfId="21" applyFont="1" applyBorder="1" applyAlignment="1">
      <alignment horizontal="left" vertical="top"/>
      <protection/>
    </xf>
    <xf numFmtId="0" fontId="18" fillId="0" borderId="2" xfId="21" applyFont="1" applyBorder="1" applyAlignment="1">
      <alignment horizontal="center" vertical="top"/>
      <protection/>
    </xf>
    <xf numFmtId="0" fontId="18" fillId="0" borderId="9" xfId="21" applyFont="1" applyBorder="1" applyAlignment="1">
      <alignment horizontal="center" vertical="top"/>
      <protection/>
    </xf>
    <xf numFmtId="0" fontId="5" fillId="2" borderId="0" xfId="25" applyFont="1" applyFill="1" applyAlignment="1">
      <alignment horizontal="center"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5" xfId="21" applyFont="1" applyBorder="1" applyAlignment="1">
      <alignment horizontal="center" vertical="center"/>
      <protection/>
    </xf>
    <xf numFmtId="0" fontId="5" fillId="2" borderId="7" xfId="21" applyFont="1" applyFill="1" applyBorder="1" applyAlignment="1">
      <alignment horizontal="center" vertical="top"/>
      <protection/>
    </xf>
    <xf numFmtId="0" fontId="5" fillId="2" borderId="8"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4" fillId="4" borderId="16" xfId="21" applyFont="1" applyFill="1" applyBorder="1" applyAlignment="1">
      <alignment horizontal="center" vertical="top"/>
      <protection/>
    </xf>
    <xf numFmtId="0" fontId="4" fillId="4" borderId="0" xfId="21" applyFont="1" applyFill="1" applyAlignment="1">
      <alignment horizontal="center" vertical="top"/>
      <protection/>
    </xf>
    <xf numFmtId="0" fontId="4" fillId="4" borderId="17" xfId="21"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477625"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V381"/>
  <sheetViews>
    <sheetView showGridLines="0" tabSelected="1" view="pageBreakPreview" zoomScale="70" zoomScaleNormal="70" zoomScaleSheetLayoutView="70" zoomScalePageLayoutView="52" workbookViewId="0" topLeftCell="A1">
      <selection pane="topLeft" activeCell="A16" sqref="A16:XFD16"/>
    </sheetView>
  </sheetViews>
  <sheetFormatPr defaultColWidth="9.14428571428571" defaultRowHeight="15" customHeight="1"/>
  <cols>
    <col min="1" max="1" width="21.1428571428571" style="4" customWidth="1"/>
    <col min="2" max="2" width="77.4285714285714" style="4" customWidth="1"/>
    <col min="3" max="3" width="10.2857142857143" style="4" customWidth="1"/>
    <col min="4" max="4" width="13" style="39" customWidth="1"/>
    <col min="5" max="5" width="18.7142857142857" style="53" bestFit="1" customWidth="1"/>
    <col min="6" max="6" width="31.1428571428571" style="4" customWidth="1"/>
    <col min="7" max="7" width="26.7142857142857" style="43" customWidth="1"/>
    <col min="8" max="8" width="14.1428571428571" style="4" bestFit="1" customWidth="1"/>
    <col min="9" max="9" width="15.5714285714286" style="4" bestFit="1" customWidth="1"/>
    <col min="10" max="11" width="12.7142857142857" style="4" bestFit="1" customWidth="1"/>
    <col min="12" max="12" width="14.1428571428571" style="4" bestFit="1" customWidth="1"/>
    <col min="13" max="19" width="9.14285714285714" style="4"/>
    <col min="20" max="21" width="10.4285714285714" style="4" bestFit="1" customWidth="1"/>
    <col min="22" max="16384" width="9.14285714285714" style="4"/>
  </cols>
  <sheetData>
    <row r="1" spans="1:7" ht="15" customHeight="1">
      <c r="A1" s="2"/>
      <c r="B1" s="3" t="s">
        <v>0</v>
      </c>
      <c r="C1" s="89" t="s">
        <v>1</v>
      </c>
      <c r="D1" s="90"/>
      <c r="E1" s="90"/>
      <c r="F1" s="91"/>
      <c r="G1" s="46"/>
    </row>
    <row r="2" spans="1:7" ht="15" customHeight="1">
      <c r="A2" s="5"/>
      <c r="B2" s="18" t="s">
        <v>2</v>
      </c>
      <c r="C2" s="98" t="s">
        <v>677</v>
      </c>
      <c r="D2" s="99"/>
      <c r="E2" s="99"/>
      <c r="F2" s="100"/>
      <c r="G2" s="47"/>
    </row>
    <row r="3" spans="1:7" ht="15" customHeight="1">
      <c r="A3" s="5"/>
      <c r="B3" s="6" t="s">
        <v>3</v>
      </c>
      <c r="C3" s="98"/>
      <c r="D3" s="99"/>
      <c r="E3" s="99"/>
      <c r="F3" s="100"/>
      <c r="G3" s="47"/>
    </row>
    <row r="4" spans="1:7" ht="15" customHeight="1">
      <c r="A4" s="5"/>
      <c r="B4" s="31"/>
      <c r="C4" s="98"/>
      <c r="D4" s="99"/>
      <c r="E4" s="99"/>
      <c r="F4" s="100"/>
      <c r="G4" s="47"/>
    </row>
    <row r="5" spans="1:7" ht="15" customHeight="1" thickBot="1">
      <c r="A5" s="5"/>
      <c r="B5" s="32"/>
      <c r="C5" s="101"/>
      <c r="D5" s="102"/>
      <c r="E5" s="102"/>
      <c r="F5" s="103"/>
      <c r="G5" s="47"/>
    </row>
    <row r="6" spans="1:7" ht="15" customHeight="1">
      <c r="A6" s="5"/>
      <c r="B6" s="84" t="s">
        <v>4</v>
      </c>
      <c r="C6" s="92" t="s">
        <v>5</v>
      </c>
      <c r="D6" s="93"/>
      <c r="E6" s="93"/>
      <c r="F6" s="7"/>
      <c r="G6" s="47"/>
    </row>
    <row r="7" spans="1:7" ht="15" customHeight="1">
      <c r="A7" s="5"/>
      <c r="B7" s="104" t="s">
        <v>678</v>
      </c>
      <c r="C7" s="94" t="s">
        <v>6</v>
      </c>
      <c r="D7" s="95"/>
      <c r="E7" s="95"/>
      <c r="F7" s="8"/>
      <c r="G7" s="47"/>
    </row>
    <row r="8" spans="1:7" ht="15" customHeight="1">
      <c r="A8" s="5"/>
      <c r="B8" s="104"/>
      <c r="C8" s="94" t="s">
        <v>7</v>
      </c>
      <c r="D8" s="95"/>
      <c r="E8" s="95"/>
      <c r="F8" s="9"/>
      <c r="G8" s="47"/>
    </row>
    <row r="9" spans="1:7" ht="15" customHeight="1" thickBot="1">
      <c r="A9" s="5"/>
      <c r="B9" s="105"/>
      <c r="C9" s="96" t="s">
        <v>8</v>
      </c>
      <c r="D9" s="97"/>
      <c r="E9" s="97"/>
      <c r="F9" s="10"/>
      <c r="G9" s="48"/>
    </row>
    <row r="10" spans="1:7" ht="15" customHeight="1">
      <c r="A10" s="5"/>
      <c r="B10" s="85" t="s">
        <v>652</v>
      </c>
      <c r="C10" s="89" t="s">
        <v>9</v>
      </c>
      <c r="D10" s="90"/>
      <c r="E10" s="90"/>
      <c r="F10" s="91"/>
      <c r="G10" s="49" t="s">
        <v>10</v>
      </c>
    </row>
    <row r="11" spans="1:7" ht="15" customHeight="1">
      <c r="A11" s="5"/>
      <c r="B11" s="106"/>
      <c r="C11" s="111"/>
      <c r="D11" s="112"/>
      <c r="E11" s="112"/>
      <c r="F11" s="113"/>
      <c r="G11" s="108" t="s">
        <v>653</v>
      </c>
    </row>
    <row r="12" spans="1:7" ht="15" customHeight="1" thickBot="1">
      <c r="A12" s="20"/>
      <c r="B12" s="107"/>
      <c r="C12" s="114"/>
      <c r="D12" s="115"/>
      <c r="E12" s="115"/>
      <c r="F12" s="116"/>
      <c r="G12" s="109"/>
    </row>
    <row r="13" spans="4:4" ht="15" customHeight="1" thickBot="1">
      <c r="D13" s="33"/>
    </row>
    <row r="14" spans="1:7" ht="15" customHeight="1" thickBot="1">
      <c r="A14" s="117" t="s">
        <v>122</v>
      </c>
      <c r="B14" s="118"/>
      <c r="C14" s="118"/>
      <c r="D14" s="118"/>
      <c r="E14" s="118"/>
      <c r="F14" s="118"/>
      <c r="G14" s="119"/>
    </row>
    <row r="15" spans="1:7" ht="15" customHeight="1" thickBot="1">
      <c r="A15" s="11"/>
      <c r="B15" s="11"/>
      <c r="C15" s="11"/>
      <c r="D15" s="34"/>
      <c r="E15" s="54"/>
      <c r="F15" s="11"/>
      <c r="G15" s="44"/>
    </row>
    <row r="16" spans="1:7" s="12" customFormat="1" ht="30.75" thickBot="1">
      <c r="A16" s="28" t="s">
        <v>11</v>
      </c>
      <c r="B16" s="29" t="s">
        <v>12</v>
      </c>
      <c r="C16" s="29" t="s">
        <v>13</v>
      </c>
      <c r="D16" s="35" t="s">
        <v>14</v>
      </c>
      <c r="E16" s="83" t="s">
        <v>651</v>
      </c>
      <c r="F16" s="83" t="s">
        <v>654</v>
      </c>
      <c r="G16" s="50" t="s">
        <v>15</v>
      </c>
    </row>
    <row r="17" spans="1:7" ht="45">
      <c r="A17" s="21" t="s">
        <v>16</v>
      </c>
      <c r="B17" s="13" t="str">
        <f>B7</f>
        <v>Rehabilitación del área de hospitalización (cubículos 1, 2 y 3) en el Hospital General de Occidente CLUES JCSSA007066 (Hospital Zoquipan), ubicado en el municipio de Zapopan, Jalisco.</v>
      </c>
      <c r="C17" s="17"/>
      <c r="D17" s="36"/>
      <c r="E17" s="55"/>
      <c r="F17" s="22"/>
      <c r="G17" s="23">
        <f>G18+G36+G47+G51+G61+G63+G101+G113+G135+G158+G165+G177+G207+G214+G219+G222+G228+G259+G269+G272+G320+G335+G341+G346</f>
        <v>0</v>
      </c>
    </row>
    <row r="18" spans="1:11" ht="15">
      <c r="A18" s="24" t="s">
        <v>31</v>
      </c>
      <c r="B18" s="60" t="s">
        <v>123</v>
      </c>
      <c r="C18" s="24"/>
      <c r="D18" s="40"/>
      <c r="E18" s="56"/>
      <c r="F18" s="42"/>
      <c r="G18" s="26">
        <f>SUM(G19:G35)</f>
        <v>0</v>
      </c>
      <c r="K18" s="16"/>
    </row>
    <row r="19" spans="1:11" ht="128.25">
      <c r="A19" s="30" t="s">
        <v>22</v>
      </c>
      <c r="B19" s="61" t="s">
        <v>55</v>
      </c>
      <c r="C19" s="41" t="s">
        <v>23</v>
      </c>
      <c r="D19" s="40">
        <v>370.25</v>
      </c>
      <c r="E19" s="58"/>
      <c r="F19" s="42" t="str" cm="1">
        <f t="array" ref="F19">numtext(E19)</f>
        <v>CERO PESOS 00/100 M.N.</v>
      </c>
      <c r="G19" s="58">
        <f t="shared" si="0" ref="G19">ROUND(D19*E19,2)</f>
        <v>0</v>
      </c>
      <c r="K19" s="16"/>
    </row>
    <row r="20" spans="1:11" ht="71.25">
      <c r="A20" s="30" t="s">
        <v>544</v>
      </c>
      <c r="B20" s="68" t="s">
        <v>393</v>
      </c>
      <c r="C20" s="41" t="s">
        <v>23</v>
      </c>
      <c r="D20" s="40">
        <v>314.20</v>
      </c>
      <c r="E20" s="58"/>
      <c r="F20" s="42" t="str" cm="1">
        <f t="array" ref="F20">numtext(E20)</f>
        <v>CERO PESOS 00/100 M.N.</v>
      </c>
      <c r="G20" s="58">
        <f t="shared" si="1" ref="G20:G33">ROUND(D20*E20,2)</f>
        <v>0</v>
      </c>
      <c r="K20" s="16"/>
    </row>
    <row r="21" spans="1:8" ht="85.5">
      <c r="A21" s="30" t="s">
        <v>545</v>
      </c>
      <c r="B21" s="61" t="s">
        <v>493</v>
      </c>
      <c r="C21" s="41" t="s">
        <v>23</v>
      </c>
      <c r="D21" s="40">
        <v>20.38</v>
      </c>
      <c r="E21" s="58"/>
      <c r="F21" s="42" t="str" cm="1">
        <f t="array" ref="F21">numtext(E21)</f>
        <v>CERO PESOS 00/100 M.N.</v>
      </c>
      <c r="G21" s="58">
        <f t="shared" si="1"/>
        <v>0</v>
      </c>
      <c r="H21" s="16"/>
    </row>
    <row r="22" spans="1:11" ht="85.5">
      <c r="A22" s="30" t="s">
        <v>546</v>
      </c>
      <c r="B22" s="68" t="s">
        <v>394</v>
      </c>
      <c r="C22" s="41" t="s">
        <v>23</v>
      </c>
      <c r="D22" s="40">
        <v>31</v>
      </c>
      <c r="E22" s="58"/>
      <c r="F22" s="42" t="str" cm="1">
        <f t="array" ref="F22">numtext(E22)</f>
        <v>CERO PESOS 00/100 M.N.</v>
      </c>
      <c r="G22" s="58">
        <f t="shared" si="1"/>
        <v>0</v>
      </c>
      <c r="K22" s="16"/>
    </row>
    <row r="23" spans="1:11" ht="57">
      <c r="A23" s="30" t="s">
        <v>547</v>
      </c>
      <c r="B23" s="68" t="s">
        <v>395</v>
      </c>
      <c r="C23" s="41" t="s">
        <v>23</v>
      </c>
      <c r="D23" s="40">
        <v>48.40</v>
      </c>
      <c r="E23" s="58"/>
      <c r="F23" s="42" t="str" cm="1">
        <f t="array" ref="F23">numtext(E23)</f>
        <v>CERO PESOS 00/100 M.N.</v>
      </c>
      <c r="G23" s="58">
        <f t="shared" si="1"/>
        <v>0</v>
      </c>
      <c r="K23" s="16"/>
    </row>
    <row r="24" spans="1:11" ht="85.5">
      <c r="A24" s="30" t="s">
        <v>548</v>
      </c>
      <c r="B24" s="68" t="s">
        <v>489</v>
      </c>
      <c r="C24" s="41" t="s">
        <v>23</v>
      </c>
      <c r="D24" s="40">
        <v>254.50</v>
      </c>
      <c r="E24" s="58"/>
      <c r="F24" s="42" t="str" cm="1">
        <f t="array" ref="F24">numtext(E24)</f>
        <v>CERO PESOS 00/100 M.N.</v>
      </c>
      <c r="G24" s="58">
        <f t="shared" si="2" ref="G24">ROUND(D24*E24,2)</f>
        <v>0</v>
      </c>
      <c r="K24" s="16"/>
    </row>
    <row r="25" spans="1:11" ht="71.25">
      <c r="A25" s="30" t="s">
        <v>655</v>
      </c>
      <c r="B25" s="68" t="s">
        <v>490</v>
      </c>
      <c r="C25" s="41" t="s">
        <v>28</v>
      </c>
      <c r="D25" s="40">
        <v>16</v>
      </c>
      <c r="E25" s="58"/>
      <c r="F25" s="42" t="str" cm="1">
        <f t="array" ref="F25">numtext(E25)</f>
        <v>CERO PESOS 00/100 M.N.</v>
      </c>
      <c r="G25" s="58">
        <f t="shared" si="1"/>
        <v>0</v>
      </c>
      <c r="K25" s="16"/>
    </row>
    <row r="26" spans="1:11" ht="71.25">
      <c r="A26" s="30" t="s">
        <v>549</v>
      </c>
      <c r="B26" s="68" t="s">
        <v>397</v>
      </c>
      <c r="C26" s="41" t="s">
        <v>23</v>
      </c>
      <c r="D26" s="40">
        <v>77.61</v>
      </c>
      <c r="E26" s="58"/>
      <c r="F26" s="42" t="str" cm="1">
        <f t="array" ref="F26">numtext(E26)</f>
        <v>CERO PESOS 00/100 M.N.</v>
      </c>
      <c r="G26" s="58">
        <f t="shared" si="1"/>
        <v>0</v>
      </c>
      <c r="K26" s="16"/>
    </row>
    <row r="27" spans="1:11" ht="85.5">
      <c r="A27" s="30" t="s">
        <v>396</v>
      </c>
      <c r="B27" s="68" t="s">
        <v>402</v>
      </c>
      <c r="C27" s="41" t="s">
        <v>23</v>
      </c>
      <c r="D27" s="40">
        <v>64.21</v>
      </c>
      <c r="E27" s="58"/>
      <c r="F27" s="42" t="str" cm="1">
        <f t="array" ref="F27">numtext(E27)</f>
        <v>CERO PESOS 00/100 M.N.</v>
      </c>
      <c r="G27" s="58">
        <f t="shared" si="1"/>
        <v>0</v>
      </c>
      <c r="K27" s="16"/>
    </row>
    <row r="28" spans="1:11" ht="57">
      <c r="A28" s="30" t="s">
        <v>214</v>
      </c>
      <c r="B28" s="68" t="s">
        <v>499</v>
      </c>
      <c r="C28" s="41" t="s">
        <v>23</v>
      </c>
      <c r="D28" s="40">
        <v>103.87</v>
      </c>
      <c r="E28" s="58"/>
      <c r="F28" s="42" t="str" cm="1">
        <f t="array" ref="F28">numtext(E28)</f>
        <v>CERO PESOS 00/100 M.N.</v>
      </c>
      <c r="G28" s="58">
        <f t="shared" si="1"/>
        <v>0</v>
      </c>
      <c r="K28" s="16"/>
    </row>
    <row r="29" spans="1:11" ht="57">
      <c r="A29" s="30" t="s">
        <v>215</v>
      </c>
      <c r="B29" s="68" t="s">
        <v>398</v>
      </c>
      <c r="C29" s="41" t="s">
        <v>28</v>
      </c>
      <c r="D29" s="40">
        <v>90</v>
      </c>
      <c r="E29" s="58"/>
      <c r="F29" s="42" t="str" cm="1">
        <f t="array" ref="F29">numtext(E29)</f>
        <v>CERO PESOS 00/100 M.N.</v>
      </c>
      <c r="G29" s="58">
        <f t="shared" si="1"/>
        <v>0</v>
      </c>
      <c r="K29" s="16"/>
    </row>
    <row r="30" spans="1:11" ht="99.75">
      <c r="A30" s="30" t="s">
        <v>216</v>
      </c>
      <c r="B30" s="68" t="s">
        <v>399</v>
      </c>
      <c r="C30" s="41" t="s">
        <v>23</v>
      </c>
      <c r="D30" s="40">
        <v>370</v>
      </c>
      <c r="E30" s="58"/>
      <c r="F30" s="42" t="str" cm="1">
        <f t="array" ref="F30">numtext(E30)</f>
        <v>CERO PESOS 00/100 M.N.</v>
      </c>
      <c r="G30" s="58">
        <f t="shared" si="1"/>
        <v>0</v>
      </c>
      <c r="K30" s="16"/>
    </row>
    <row r="31" spans="1:11" ht="28.5">
      <c r="A31" s="30" t="s">
        <v>217</v>
      </c>
      <c r="B31" s="68" t="s">
        <v>500</v>
      </c>
      <c r="C31" s="41" t="s">
        <v>28</v>
      </c>
      <c r="D31" s="40">
        <v>133</v>
      </c>
      <c r="E31" s="58"/>
      <c r="F31" s="42" t="str" cm="1">
        <f t="array" ref="F31">numtext(E31)</f>
        <v>CERO PESOS 00/100 M.N.</v>
      </c>
      <c r="G31" s="58">
        <f t="shared" si="1"/>
        <v>0</v>
      </c>
      <c r="K31" s="16"/>
    </row>
    <row r="32" spans="1:11" ht="85.5">
      <c r="A32" s="30" t="s">
        <v>400</v>
      </c>
      <c r="B32" s="68" t="s">
        <v>491</v>
      </c>
      <c r="C32" s="41" t="s">
        <v>28</v>
      </c>
      <c r="D32" s="40">
        <v>8</v>
      </c>
      <c r="E32" s="58"/>
      <c r="F32" s="42" t="str" cm="1">
        <f t="array" ref="F32">numtext(E32)</f>
        <v>CERO PESOS 00/100 M.N.</v>
      </c>
      <c r="G32" s="58">
        <f t="shared" si="1"/>
        <v>0</v>
      </c>
      <c r="K32" s="16"/>
    </row>
    <row r="33" spans="1:11" ht="71.25">
      <c r="A33" s="30" t="s">
        <v>656</v>
      </c>
      <c r="B33" s="68" t="s">
        <v>401</v>
      </c>
      <c r="C33" s="41" t="s">
        <v>28</v>
      </c>
      <c r="D33" s="40">
        <v>12</v>
      </c>
      <c r="E33" s="58"/>
      <c r="F33" s="42" t="str" cm="1">
        <f t="array" ref="F33">numtext(E33)</f>
        <v>CERO PESOS 00/100 M.N.</v>
      </c>
      <c r="G33" s="58">
        <f t="shared" si="1"/>
        <v>0</v>
      </c>
      <c r="K33" s="16"/>
    </row>
    <row r="34" spans="1:11" ht="57">
      <c r="A34" s="30" t="s">
        <v>306</v>
      </c>
      <c r="B34" s="61" t="s">
        <v>124</v>
      </c>
      <c r="C34" s="41" t="s">
        <v>24</v>
      </c>
      <c r="D34" s="40">
        <v>40.91</v>
      </c>
      <c r="E34" s="58"/>
      <c r="F34" s="42" t="str" cm="1">
        <f t="array" ref="F34">numtext(E34)</f>
        <v>CERO PESOS 00/100 M.N.</v>
      </c>
      <c r="G34" s="58">
        <f>ROUND(D34*E34,2)</f>
        <v>0</v>
      </c>
      <c r="K34" s="16"/>
    </row>
    <row r="35" spans="1:11" ht="57">
      <c r="A35" s="30" t="s">
        <v>218</v>
      </c>
      <c r="B35" s="61" t="s">
        <v>125</v>
      </c>
      <c r="C35" s="41" t="s">
        <v>27</v>
      </c>
      <c r="D35" s="40">
        <v>409.10</v>
      </c>
      <c r="E35" s="58"/>
      <c r="F35" s="42" t="str" cm="1">
        <f t="array" ref="F35">numtext(E35)</f>
        <v>CERO PESOS 00/100 M.N.</v>
      </c>
      <c r="G35" s="58">
        <f>ROUND(D35*E35,2)</f>
        <v>0</v>
      </c>
      <c r="K35" s="16"/>
    </row>
    <row r="36" spans="1:11" s="72" customFormat="1" ht="15">
      <c r="A36" s="86" t="s">
        <v>33</v>
      </c>
      <c r="B36" s="87" t="s">
        <v>126</v>
      </c>
      <c r="C36" s="78"/>
      <c r="D36" s="79"/>
      <c r="E36" s="80"/>
      <c r="F36" s="69"/>
      <c r="G36" s="26">
        <f>SUM(G37:G46)</f>
        <v>0</v>
      </c>
      <c r="K36" s="71"/>
    </row>
    <row r="37" spans="1:7" s="71" customFormat="1" ht="71.25">
      <c r="A37" s="76" t="s">
        <v>219</v>
      </c>
      <c r="B37" s="77" t="s">
        <v>109</v>
      </c>
      <c r="C37" s="78" t="s">
        <v>24</v>
      </c>
      <c r="D37" s="79">
        <v>54</v>
      </c>
      <c r="E37" s="80"/>
      <c r="F37" s="69" t="str" cm="1">
        <f t="array" ref="F37">numtext(E37)</f>
        <v>CERO PESOS 00/100 M.N.</v>
      </c>
      <c r="G37" s="80">
        <f>ROUND(D37*E37,2)</f>
        <v>0</v>
      </c>
    </row>
    <row r="38" spans="1:7" s="71" customFormat="1" ht="85.5">
      <c r="A38" s="76" t="s">
        <v>220</v>
      </c>
      <c r="B38" s="77" t="s">
        <v>56</v>
      </c>
      <c r="C38" s="78" t="s">
        <v>23</v>
      </c>
      <c r="D38" s="79">
        <v>54</v>
      </c>
      <c r="E38" s="80"/>
      <c r="F38" s="69" t="str" cm="1">
        <f t="array" ref="F38">numtext(E38)</f>
        <v>CERO PESOS 00/100 M.N.</v>
      </c>
      <c r="G38" s="80">
        <f t="shared" si="3" ref="G38">ROUND(D38*E38,2)</f>
        <v>0</v>
      </c>
    </row>
    <row r="39" spans="1:20" s="71" customFormat="1" ht="57">
      <c r="A39" s="76" t="s">
        <v>403</v>
      </c>
      <c r="B39" s="77" t="s">
        <v>96</v>
      </c>
      <c r="C39" s="78" t="s">
        <v>23</v>
      </c>
      <c r="D39" s="79">
        <v>54</v>
      </c>
      <c r="E39" s="80"/>
      <c r="F39" s="69" t="str" cm="1">
        <f t="array" ref="F39">numtext(E39)</f>
        <v>CERO PESOS 00/100 M.N.</v>
      </c>
      <c r="G39" s="80">
        <f t="shared" si="4" ref="G39:G46">ROUND(D39*E39,2)</f>
        <v>0</v>
      </c>
      <c r="S39" s="73"/>
      <c r="T39" s="74"/>
    </row>
    <row r="40" spans="1:22" s="71" customFormat="1" ht="42.75">
      <c r="A40" s="76" t="s">
        <v>404</v>
      </c>
      <c r="B40" s="77" t="s">
        <v>283</v>
      </c>
      <c r="C40" s="78" t="s">
        <v>23</v>
      </c>
      <c r="D40" s="79">
        <v>30.45</v>
      </c>
      <c r="E40" s="80"/>
      <c r="F40" s="69" t="str" cm="1">
        <f t="array" ref="F40">numtext(E40)</f>
        <v>CERO PESOS 00/100 M.N.</v>
      </c>
      <c r="G40" s="80">
        <f t="shared" si="4"/>
        <v>0</v>
      </c>
      <c r="J40" s="74"/>
      <c r="L40" s="75"/>
      <c r="U40" s="74"/>
      <c r="V40" s="73"/>
    </row>
    <row r="41" spans="1:9" s="71" customFormat="1" ht="99.75">
      <c r="A41" s="76" t="s">
        <v>405</v>
      </c>
      <c r="B41" s="77" t="s">
        <v>97</v>
      </c>
      <c r="C41" s="78" t="s">
        <v>25</v>
      </c>
      <c r="D41" s="79">
        <v>1350</v>
      </c>
      <c r="E41" s="80"/>
      <c r="F41" s="69" t="str" cm="1">
        <f t="array" ref="F41">numtext(E41)</f>
        <v>CERO PESOS 00/100 M.N.</v>
      </c>
      <c r="G41" s="80">
        <f t="shared" si="4"/>
        <v>0</v>
      </c>
      <c r="I41" s="74"/>
    </row>
    <row r="42" spans="1:8" s="71" customFormat="1" ht="71.25">
      <c r="A42" s="76" t="s">
        <v>406</v>
      </c>
      <c r="B42" s="77" t="s">
        <v>127</v>
      </c>
      <c r="C42" s="78" t="s">
        <v>24</v>
      </c>
      <c r="D42" s="79">
        <v>16.50</v>
      </c>
      <c r="E42" s="80"/>
      <c r="F42" s="69" t="str" cm="1">
        <f t="array" ref="F42">numtext(E42)</f>
        <v>CERO PESOS 00/100 M.N.</v>
      </c>
      <c r="G42" s="80">
        <f t="shared" si="4"/>
        <v>0</v>
      </c>
      <c r="H42" s="74"/>
    </row>
    <row r="43" spans="1:9" s="71" customFormat="1" ht="57">
      <c r="A43" s="76" t="s">
        <v>407</v>
      </c>
      <c r="B43" s="77" t="s">
        <v>284</v>
      </c>
      <c r="C43" s="78" t="s">
        <v>23</v>
      </c>
      <c r="D43" s="79">
        <v>111</v>
      </c>
      <c r="E43" s="80"/>
      <c r="F43" s="69" t="str" cm="1">
        <f t="array" ref="F43">numtext(E43)</f>
        <v>CERO PESOS 00/100 M.N.</v>
      </c>
      <c r="G43" s="80">
        <f t="shared" si="5" ref="G43">ROUND(D43*E43,2)</f>
        <v>0</v>
      </c>
      <c r="I43" s="74"/>
    </row>
    <row r="44" spans="1:7" s="71" customFormat="1" ht="71.25">
      <c r="A44" s="76" t="s">
        <v>221</v>
      </c>
      <c r="B44" s="77" t="s">
        <v>533</v>
      </c>
      <c r="C44" s="78" t="s">
        <v>24</v>
      </c>
      <c r="D44" s="79">
        <v>34.8</v>
      </c>
      <c r="E44" s="80"/>
      <c r="F44" s="69" t="str" cm="1">
        <f t="array" ref="F44">numtext(E44)</f>
        <v>CERO PESOS 00/100 M.N.</v>
      </c>
      <c r="G44" s="80">
        <f>ROUND(D44*E44,2)</f>
        <v>0</v>
      </c>
    </row>
    <row r="45" spans="1:7" s="71" customFormat="1" ht="57">
      <c r="A45" s="76" t="s">
        <v>222</v>
      </c>
      <c r="B45" s="77" t="s">
        <v>124</v>
      </c>
      <c r="C45" s="78" t="s">
        <v>24</v>
      </c>
      <c r="D45" s="79">
        <v>19.20</v>
      </c>
      <c r="E45" s="80"/>
      <c r="F45" s="69" t="str" cm="1">
        <f t="array" ref="F45">numtext(E45)</f>
        <v>CERO PESOS 00/100 M.N.</v>
      </c>
      <c r="G45" s="80">
        <f>ROUND(D45*E45,2)</f>
        <v>0</v>
      </c>
    </row>
    <row r="46" spans="1:7" s="71" customFormat="1" ht="57">
      <c r="A46" s="76" t="s">
        <v>223</v>
      </c>
      <c r="B46" s="77" t="s">
        <v>125</v>
      </c>
      <c r="C46" s="78" t="s">
        <v>27</v>
      </c>
      <c r="D46" s="79">
        <v>288</v>
      </c>
      <c r="E46" s="80"/>
      <c r="F46" s="69" t="str" cm="1">
        <f t="array" ref="F46">numtext(E46)</f>
        <v>CERO PESOS 00/100 M.N.</v>
      </c>
      <c r="G46" s="80">
        <f t="shared" si="4"/>
        <v>0</v>
      </c>
    </row>
    <row r="47" spans="1:7" s="16" customFormat="1" ht="15">
      <c r="A47" s="86" t="s">
        <v>34</v>
      </c>
      <c r="B47" s="87" t="s">
        <v>128</v>
      </c>
      <c r="C47" s="78"/>
      <c r="D47" s="79"/>
      <c r="E47" s="80"/>
      <c r="F47" s="69"/>
      <c r="G47" s="26">
        <f>SUM(G48:G50)</f>
        <v>0</v>
      </c>
    </row>
    <row r="48" spans="1:7" s="16" customFormat="1" ht="99.75">
      <c r="A48" s="76" t="s">
        <v>224</v>
      </c>
      <c r="B48" s="77" t="s">
        <v>285</v>
      </c>
      <c r="C48" s="78" t="s">
        <v>26</v>
      </c>
      <c r="D48" s="79">
        <v>20.60</v>
      </c>
      <c r="E48" s="80"/>
      <c r="F48" s="69" t="str" cm="1">
        <f t="array" ref="F48">numtext(E48)</f>
        <v>CERO PESOS 00/100 M.N.</v>
      </c>
      <c r="G48" s="80">
        <f t="shared" si="6" ref="G48:G50">ROUND(D48*E48,2)</f>
        <v>0</v>
      </c>
    </row>
    <row r="49" spans="1:7" s="16" customFormat="1" ht="114">
      <c r="A49" s="76" t="s">
        <v>225</v>
      </c>
      <c r="B49" s="77" t="s">
        <v>492</v>
      </c>
      <c r="C49" s="78" t="s">
        <v>26</v>
      </c>
      <c r="D49" s="79">
        <v>23.40</v>
      </c>
      <c r="E49" s="80"/>
      <c r="F49" s="69" t="str" cm="1">
        <f t="array" ref="F49">numtext(E49)</f>
        <v>CERO PESOS 00/100 M.N.</v>
      </c>
      <c r="G49" s="80">
        <f t="shared" si="7" ref="G49">ROUND(D49*E49,2)</f>
        <v>0</v>
      </c>
    </row>
    <row r="50" spans="1:7" s="16" customFormat="1" ht="85.5">
      <c r="A50" s="76" t="s">
        <v>408</v>
      </c>
      <c r="B50" s="77" t="s">
        <v>94</v>
      </c>
      <c r="C50" s="78" t="s">
        <v>23</v>
      </c>
      <c r="D50" s="79">
        <v>31.08</v>
      </c>
      <c r="E50" s="80"/>
      <c r="F50" s="69" t="str" cm="1">
        <f t="array" ref="F50">numtext(E50)</f>
        <v>CERO PESOS 00/100 M.N.</v>
      </c>
      <c r="G50" s="80">
        <f t="shared" si="6"/>
        <v>0</v>
      </c>
    </row>
    <row r="51" spans="1:7" s="16" customFormat="1" ht="15">
      <c r="A51" s="86" t="s">
        <v>35</v>
      </c>
      <c r="B51" s="87" t="s">
        <v>129</v>
      </c>
      <c r="C51" s="78"/>
      <c r="D51" s="79"/>
      <c r="E51" s="80"/>
      <c r="F51" s="69"/>
      <c r="G51" s="26">
        <f>SUM(G52:G60)</f>
        <v>0</v>
      </c>
    </row>
    <row r="52" spans="1:12" s="16" customFormat="1" ht="85.5">
      <c r="A52" s="76" t="s">
        <v>657</v>
      </c>
      <c r="B52" s="77" t="s">
        <v>286</v>
      </c>
      <c r="C52" s="78" t="s">
        <v>23</v>
      </c>
      <c r="D52" s="79">
        <v>62.16</v>
      </c>
      <c r="E52" s="80"/>
      <c r="F52" s="69" t="str" cm="1">
        <f t="array" ref="F52">numtext(E52)</f>
        <v>CERO PESOS 00/100 M.N.</v>
      </c>
      <c r="G52" s="80">
        <f t="shared" si="8" ref="G52:G60">ROUND(D52*E52,2)</f>
        <v>0</v>
      </c>
      <c r="J52" s="66"/>
      <c r="K52" s="67"/>
      <c r="L52" s="65"/>
    </row>
    <row r="53" spans="1:8" s="16" customFormat="1" ht="57">
      <c r="A53" s="76" t="s">
        <v>658</v>
      </c>
      <c r="B53" s="77" t="s">
        <v>130</v>
      </c>
      <c r="C53" s="78" t="s">
        <v>26</v>
      </c>
      <c r="D53" s="79">
        <v>20</v>
      </c>
      <c r="E53" s="80"/>
      <c r="F53" s="69" t="str" cm="1">
        <f t="array" ref="F53">numtext(E53)</f>
        <v>CERO PESOS 00/100 M.N.</v>
      </c>
      <c r="G53" s="80">
        <f t="shared" si="8"/>
        <v>0</v>
      </c>
      <c r="H53" s="62"/>
    </row>
    <row r="54" spans="1:7" s="16" customFormat="1" ht="71.25">
      <c r="A54" s="76" t="s">
        <v>659</v>
      </c>
      <c r="B54" s="77" t="s">
        <v>287</v>
      </c>
      <c r="C54" s="78" t="s">
        <v>26</v>
      </c>
      <c r="D54" s="79">
        <v>18</v>
      </c>
      <c r="E54" s="80"/>
      <c r="F54" s="69" t="str" cm="1">
        <f t="array" ref="F54">numtext(E54)</f>
        <v>CERO PESOS 00/100 M.N.</v>
      </c>
      <c r="G54" s="80">
        <f t="shared" si="9" ref="G54">ROUND(D54*E54,2)</f>
        <v>0</v>
      </c>
    </row>
    <row r="55" spans="1:7" s="16" customFormat="1" ht="57">
      <c r="A55" s="76" t="s">
        <v>226</v>
      </c>
      <c r="B55" s="77" t="s">
        <v>95</v>
      </c>
      <c r="C55" s="78" t="s">
        <v>23</v>
      </c>
      <c r="D55" s="79">
        <v>62.16</v>
      </c>
      <c r="E55" s="80"/>
      <c r="F55" s="69" t="str" cm="1">
        <f t="array" ref="F55">numtext(E55)</f>
        <v>CERO PESOS 00/100 M.N.</v>
      </c>
      <c r="G55" s="80">
        <f t="shared" si="8"/>
        <v>0</v>
      </c>
    </row>
    <row r="56" spans="1:10" s="16" customFormat="1" ht="42.75">
      <c r="A56" s="76" t="s">
        <v>660</v>
      </c>
      <c r="B56" s="77" t="s">
        <v>288</v>
      </c>
      <c r="C56" s="78" t="s">
        <v>23</v>
      </c>
      <c r="D56" s="79">
        <v>1.17</v>
      </c>
      <c r="E56" s="80"/>
      <c r="F56" s="69" t="str" cm="1">
        <f t="array" ref="F56">numtext(E56)</f>
        <v>CERO PESOS 00/100 M.N.</v>
      </c>
      <c r="G56" s="80">
        <f t="shared" si="10" ref="G56">ROUND(D56*E56,2)</f>
        <v>0</v>
      </c>
      <c r="H56" s="62"/>
      <c r="I56" s="62"/>
      <c r="J56" s="62"/>
    </row>
    <row r="57" spans="1:7" s="71" customFormat="1" ht="57">
      <c r="A57" s="76" t="s">
        <v>227</v>
      </c>
      <c r="B57" s="77" t="s">
        <v>289</v>
      </c>
      <c r="C57" s="78" t="s">
        <v>23</v>
      </c>
      <c r="D57" s="79">
        <v>111</v>
      </c>
      <c r="E57" s="80"/>
      <c r="F57" s="69" t="str" cm="1">
        <f t="array" ref="F57">numtext(E57)</f>
        <v>CERO PESOS 00/100 M.N.</v>
      </c>
      <c r="G57" s="80">
        <f t="shared" si="11" ref="G57">ROUND(D57*E57,2)</f>
        <v>0</v>
      </c>
    </row>
    <row r="58" spans="1:7" s="71" customFormat="1" ht="85.5">
      <c r="A58" s="76" t="s">
        <v>661</v>
      </c>
      <c r="B58" s="77" t="s">
        <v>131</v>
      </c>
      <c r="C58" s="78" t="s">
        <v>23</v>
      </c>
      <c r="D58" s="79">
        <v>62.16</v>
      </c>
      <c r="E58" s="80"/>
      <c r="F58" s="69" t="str" cm="1">
        <f t="array" ref="F58">numtext(E58)</f>
        <v>CERO PESOS 00/100 M.N.</v>
      </c>
      <c r="G58" s="80">
        <f t="shared" si="8"/>
        <v>0</v>
      </c>
    </row>
    <row r="59" spans="1:7" s="71" customFormat="1" ht="114">
      <c r="A59" s="76" t="s">
        <v>662</v>
      </c>
      <c r="B59" s="77" t="s">
        <v>98</v>
      </c>
      <c r="C59" s="78" t="s">
        <v>28</v>
      </c>
      <c r="D59" s="79">
        <v>10</v>
      </c>
      <c r="E59" s="80"/>
      <c r="F59" s="69" t="str" cm="1">
        <f t="array" ref="F59">numtext(E59)</f>
        <v>CERO PESOS 00/100 M.N.</v>
      </c>
      <c r="G59" s="80">
        <f t="shared" si="12" ref="G59">ROUND(D59*E59,2)</f>
        <v>0</v>
      </c>
    </row>
    <row r="60" spans="1:7" s="71" customFormat="1" ht="57">
      <c r="A60" s="76" t="s">
        <v>228</v>
      </c>
      <c r="B60" s="77" t="s">
        <v>132</v>
      </c>
      <c r="C60" s="78" t="s">
        <v>23</v>
      </c>
      <c r="D60" s="79">
        <v>31.08</v>
      </c>
      <c r="E60" s="80"/>
      <c r="F60" s="69" t="str" cm="1">
        <f t="array" ref="F60">numtext(E60)</f>
        <v>CERO PESOS 00/100 M.N.</v>
      </c>
      <c r="G60" s="80">
        <f t="shared" si="8"/>
        <v>0</v>
      </c>
    </row>
    <row r="61" spans="1:7" s="16" customFormat="1" ht="15">
      <c r="A61" s="86" t="s">
        <v>36</v>
      </c>
      <c r="B61" s="87" t="s">
        <v>133</v>
      </c>
      <c r="C61" s="78"/>
      <c r="D61" s="79"/>
      <c r="E61" s="80"/>
      <c r="F61" s="69"/>
      <c r="G61" s="26">
        <f>SUM(G62:G62)</f>
        <v>0</v>
      </c>
    </row>
    <row r="62" spans="1:7" s="16" customFormat="1" ht="256.5">
      <c r="A62" s="76" t="s">
        <v>229</v>
      </c>
      <c r="B62" s="77" t="s">
        <v>290</v>
      </c>
      <c r="C62" s="78" t="s">
        <v>23</v>
      </c>
      <c r="D62" s="79">
        <v>111</v>
      </c>
      <c r="E62" s="80"/>
      <c r="F62" s="69" t="str" cm="1">
        <f t="array" ref="F62">numtext(E62)</f>
        <v>CERO PESOS 00/100 M.N.</v>
      </c>
      <c r="G62" s="80">
        <f t="shared" si="13" ref="G62">ROUND(D62*E62,2)</f>
        <v>0</v>
      </c>
    </row>
    <row r="63" spans="1:7" s="16" customFormat="1" ht="15">
      <c r="A63" s="86" t="s">
        <v>37</v>
      </c>
      <c r="B63" s="87" t="s">
        <v>135</v>
      </c>
      <c r="C63" s="78"/>
      <c r="D63" s="79"/>
      <c r="E63" s="80"/>
      <c r="F63" s="69"/>
      <c r="G63" s="26">
        <f>G64+G74+G92</f>
        <v>0</v>
      </c>
    </row>
    <row r="64" spans="1:7" s="16" customFormat="1" ht="15">
      <c r="A64" s="88" t="s">
        <v>538</v>
      </c>
      <c r="B64" s="88" t="s">
        <v>136</v>
      </c>
      <c r="C64" s="78"/>
      <c r="D64" s="79"/>
      <c r="E64" s="80"/>
      <c r="F64" s="69"/>
      <c r="G64" s="64">
        <f>SUM(G65:G73)</f>
        <v>0</v>
      </c>
    </row>
    <row r="65" spans="1:7" s="16" customFormat="1" ht="42.75">
      <c r="A65" s="76" t="s">
        <v>230</v>
      </c>
      <c r="B65" s="77" t="s">
        <v>298</v>
      </c>
      <c r="C65" s="78" t="s">
        <v>26</v>
      </c>
      <c r="D65" s="79">
        <v>52</v>
      </c>
      <c r="E65" s="80"/>
      <c r="F65" s="69" t="str" cm="1">
        <f t="array" ref="F65">numtext(E65)</f>
        <v>CERO PESOS 00/100 M.N.</v>
      </c>
      <c r="G65" s="80">
        <f t="shared" si="14" ref="G65">ROUND(D65*E65,2)</f>
        <v>0</v>
      </c>
    </row>
    <row r="66" spans="1:7" s="16" customFormat="1" ht="71.25">
      <c r="A66" s="76" t="s">
        <v>550</v>
      </c>
      <c r="B66" s="77" t="s">
        <v>57</v>
      </c>
      <c r="C66" s="78" t="s">
        <v>24</v>
      </c>
      <c r="D66" s="79">
        <v>31.20</v>
      </c>
      <c r="E66" s="80"/>
      <c r="F66" s="69" t="str" cm="1">
        <f t="array" ref="F66">numtext(E66)</f>
        <v>CERO PESOS 00/100 M.N.</v>
      </c>
      <c r="G66" s="80">
        <f t="shared" si="15" ref="G66:G73">ROUND(D66*E66,2)</f>
        <v>0</v>
      </c>
    </row>
    <row r="67" spans="1:7" s="16" customFormat="1" ht="42.75">
      <c r="A67" s="76" t="s">
        <v>551</v>
      </c>
      <c r="B67" s="77" t="s">
        <v>137</v>
      </c>
      <c r="C67" s="78" t="s">
        <v>23</v>
      </c>
      <c r="D67" s="79">
        <v>18.72</v>
      </c>
      <c r="E67" s="80"/>
      <c r="F67" s="69" t="str" cm="1">
        <f t="array" ref="F67">numtext(E67)</f>
        <v>CERO PESOS 00/100 M.N.</v>
      </c>
      <c r="G67" s="80">
        <f t="shared" si="15"/>
        <v>0</v>
      </c>
    </row>
    <row r="68" spans="1:7" s="16" customFormat="1" ht="42.75">
      <c r="A68" s="76" t="s">
        <v>231</v>
      </c>
      <c r="B68" s="77" t="s">
        <v>138</v>
      </c>
      <c r="C68" s="78" t="s">
        <v>24</v>
      </c>
      <c r="D68" s="79">
        <v>4.68</v>
      </c>
      <c r="E68" s="80"/>
      <c r="F68" s="69" t="str" cm="1">
        <f t="array" ref="F68">numtext(E68)</f>
        <v>CERO PESOS 00/100 M.N.</v>
      </c>
      <c r="G68" s="80">
        <f t="shared" si="15"/>
        <v>0</v>
      </c>
    </row>
    <row r="69" spans="1:7" s="16" customFormat="1" ht="71.25">
      <c r="A69" s="76" t="s">
        <v>552</v>
      </c>
      <c r="B69" s="77" t="s">
        <v>139</v>
      </c>
      <c r="C69" s="78" t="s">
        <v>24</v>
      </c>
      <c r="D69" s="79">
        <v>18.72</v>
      </c>
      <c r="E69" s="80"/>
      <c r="F69" s="69" t="str" cm="1">
        <f t="array" ref="F69">numtext(E69)</f>
        <v>CERO PESOS 00/100 M.N.</v>
      </c>
      <c r="G69" s="80">
        <f t="shared" si="16" ref="G69">ROUND(D69*E69,2)</f>
        <v>0</v>
      </c>
    </row>
    <row r="70" spans="1:7" s="16" customFormat="1" ht="71.25">
      <c r="A70" s="76" t="s">
        <v>553</v>
      </c>
      <c r="B70" s="77" t="s">
        <v>532</v>
      </c>
      <c r="C70" s="78" t="s">
        <v>24</v>
      </c>
      <c r="D70" s="79">
        <v>12.48</v>
      </c>
      <c r="E70" s="80"/>
      <c r="F70" s="69" t="str" cm="1">
        <f t="array" ref="F70">numtext(E70)</f>
        <v>CERO PESOS 00/100 M.N.</v>
      </c>
      <c r="G70" s="80">
        <f t="shared" si="15"/>
        <v>0</v>
      </c>
    </row>
    <row r="71" spans="1:7" s="16" customFormat="1" ht="57">
      <c r="A71" s="76" t="s">
        <v>232</v>
      </c>
      <c r="B71" s="77" t="s">
        <v>291</v>
      </c>
      <c r="C71" s="78" t="s">
        <v>26</v>
      </c>
      <c r="D71" s="79">
        <v>45</v>
      </c>
      <c r="E71" s="80"/>
      <c r="F71" s="69" t="str" cm="1">
        <f t="array" ref="F71">numtext(E71)</f>
        <v>CERO PESOS 00/100 M.N.</v>
      </c>
      <c r="G71" s="80">
        <f t="shared" si="15"/>
        <v>0</v>
      </c>
    </row>
    <row r="72" spans="1:7" s="16" customFormat="1" ht="57">
      <c r="A72" s="76" t="s">
        <v>409</v>
      </c>
      <c r="B72" s="77" t="s">
        <v>292</v>
      </c>
      <c r="C72" s="78" t="s">
        <v>28</v>
      </c>
      <c r="D72" s="79">
        <v>15</v>
      </c>
      <c r="E72" s="80"/>
      <c r="F72" s="69" t="str" cm="1">
        <f t="array" ref="F72">numtext(E72)</f>
        <v>CERO PESOS 00/100 M.N.</v>
      </c>
      <c r="G72" s="80">
        <f t="shared" si="15"/>
        <v>0</v>
      </c>
    </row>
    <row r="73" spans="1:7" s="16" customFormat="1" ht="42.75">
      <c r="A73" s="76" t="s">
        <v>554</v>
      </c>
      <c r="B73" s="77" t="s">
        <v>175</v>
      </c>
      <c r="C73" s="78" t="s">
        <v>28</v>
      </c>
      <c r="D73" s="79">
        <v>10</v>
      </c>
      <c r="E73" s="80"/>
      <c r="F73" s="69" t="str" cm="1">
        <f t="array" ref="F73">numtext(E73)</f>
        <v>CERO PESOS 00/100 M.N.</v>
      </c>
      <c r="G73" s="80">
        <f t="shared" si="15"/>
        <v>0</v>
      </c>
    </row>
    <row r="74" spans="1:7" s="16" customFormat="1" ht="15">
      <c r="A74" s="88" t="s">
        <v>539</v>
      </c>
      <c r="B74" s="88" t="s">
        <v>141</v>
      </c>
      <c r="C74" s="78"/>
      <c r="D74" s="79"/>
      <c r="E74" s="80"/>
      <c r="F74" s="69"/>
      <c r="G74" s="64">
        <f>SUM(G75:G91)</f>
        <v>0</v>
      </c>
    </row>
    <row r="75" spans="1:7" s="16" customFormat="1" ht="42.75">
      <c r="A75" s="76" t="s">
        <v>555</v>
      </c>
      <c r="B75" s="77" t="s">
        <v>298</v>
      </c>
      <c r="C75" s="78" t="s">
        <v>26</v>
      </c>
      <c r="D75" s="79">
        <v>45</v>
      </c>
      <c r="E75" s="80"/>
      <c r="F75" s="69" t="str" cm="1">
        <f t="array" ref="F75">numtext(E75)</f>
        <v>CERO PESOS 00/100 M.N.</v>
      </c>
      <c r="G75" s="80">
        <f t="shared" si="17" ref="G75">ROUND(D75*E75,2)</f>
        <v>0</v>
      </c>
    </row>
    <row r="76" spans="1:7" s="16" customFormat="1" ht="71.25">
      <c r="A76" s="76" t="s">
        <v>556</v>
      </c>
      <c r="B76" s="77" t="s">
        <v>57</v>
      </c>
      <c r="C76" s="78" t="s">
        <v>24</v>
      </c>
      <c r="D76" s="79">
        <v>27</v>
      </c>
      <c r="E76" s="80"/>
      <c r="F76" s="69" t="str" cm="1">
        <f t="array" ref="F76">numtext(E76)</f>
        <v>CERO PESOS 00/100 M.N.</v>
      </c>
      <c r="G76" s="80">
        <f t="shared" si="18" ref="G76:G91">ROUND(D76*E76,2)</f>
        <v>0</v>
      </c>
    </row>
    <row r="77" spans="1:7" s="16" customFormat="1" ht="42.75">
      <c r="A77" s="76" t="s">
        <v>557</v>
      </c>
      <c r="B77" s="77" t="s">
        <v>137</v>
      </c>
      <c r="C77" s="78" t="s">
        <v>23</v>
      </c>
      <c r="D77" s="79">
        <v>6.84</v>
      </c>
      <c r="E77" s="80"/>
      <c r="F77" s="69" t="str" cm="1">
        <f t="array" ref="F77">numtext(E77)</f>
        <v>CERO PESOS 00/100 M.N.</v>
      </c>
      <c r="G77" s="80">
        <f t="shared" si="18"/>
        <v>0</v>
      </c>
    </row>
    <row r="78" spans="1:7" s="16" customFormat="1" ht="42.75">
      <c r="A78" s="76" t="s">
        <v>558</v>
      </c>
      <c r="B78" s="77" t="s">
        <v>138</v>
      </c>
      <c r="C78" s="78" t="s">
        <v>24</v>
      </c>
      <c r="D78" s="79">
        <v>2.70</v>
      </c>
      <c r="E78" s="80"/>
      <c r="F78" s="69" t="str" cm="1">
        <f t="array" ref="F78">numtext(E78)</f>
        <v>CERO PESOS 00/100 M.N.</v>
      </c>
      <c r="G78" s="80">
        <f t="shared" si="18"/>
        <v>0</v>
      </c>
    </row>
    <row r="79" spans="1:7" s="16" customFormat="1" ht="71.25">
      <c r="A79" s="76" t="s">
        <v>559</v>
      </c>
      <c r="B79" s="77" t="s">
        <v>139</v>
      </c>
      <c r="C79" s="78" t="s">
        <v>24</v>
      </c>
      <c r="D79" s="79">
        <v>5.40</v>
      </c>
      <c r="E79" s="80"/>
      <c r="F79" s="69" t="str" cm="1">
        <f t="array" ref="F79">numtext(E79)</f>
        <v>CERO PESOS 00/100 M.N.</v>
      </c>
      <c r="G79" s="80">
        <f t="shared" si="18"/>
        <v>0</v>
      </c>
    </row>
    <row r="80" spans="1:7" s="16" customFormat="1" ht="71.25">
      <c r="A80" s="76" t="s">
        <v>560</v>
      </c>
      <c r="B80" s="77" t="s">
        <v>532</v>
      </c>
      <c r="C80" s="78" t="s">
        <v>24</v>
      </c>
      <c r="D80" s="79">
        <v>4.05</v>
      </c>
      <c r="E80" s="80"/>
      <c r="F80" s="69" t="str" cm="1">
        <f t="array" ref="F80">numtext(E80)</f>
        <v>CERO PESOS 00/100 M.N.</v>
      </c>
      <c r="G80" s="80">
        <f t="shared" si="18"/>
        <v>0</v>
      </c>
    </row>
    <row r="81" spans="1:7" s="16" customFormat="1" ht="85.5">
      <c r="A81" s="76" t="s">
        <v>561</v>
      </c>
      <c r="B81" s="77" t="s">
        <v>101</v>
      </c>
      <c r="C81" s="78" t="s">
        <v>28</v>
      </c>
      <c r="D81" s="79">
        <v>8</v>
      </c>
      <c r="E81" s="80"/>
      <c r="F81" s="69" t="str" cm="1">
        <f t="array" ref="F81">numtext(E81)</f>
        <v>CERO PESOS 00/100 M.N.</v>
      </c>
      <c r="G81" s="80">
        <f t="shared" si="19" ref="G81">ROUND(D81*E81,2)</f>
        <v>0</v>
      </c>
    </row>
    <row r="82" spans="1:7" s="16" customFormat="1" ht="57">
      <c r="A82" s="76" t="s">
        <v>562</v>
      </c>
      <c r="B82" s="77" t="s">
        <v>73</v>
      </c>
      <c r="C82" s="78" t="s">
        <v>26</v>
      </c>
      <c r="D82" s="79">
        <v>40</v>
      </c>
      <c r="E82" s="80"/>
      <c r="F82" s="69" t="str" cm="1">
        <f t="array" ref="F82">numtext(E82)</f>
        <v>CERO PESOS 00/100 M.N.</v>
      </c>
      <c r="G82" s="80">
        <f t="shared" si="20" ref="G82">ROUND(D82*E82,2)</f>
        <v>0</v>
      </c>
    </row>
    <row r="83" spans="1:7" s="16" customFormat="1" ht="42.75">
      <c r="A83" s="76" t="s">
        <v>563</v>
      </c>
      <c r="B83" s="77" t="s">
        <v>140</v>
      </c>
      <c r="C83" s="78" t="s">
        <v>26</v>
      </c>
      <c r="D83" s="79">
        <v>35</v>
      </c>
      <c r="E83" s="80"/>
      <c r="F83" s="69" t="str" cm="1">
        <f t="array" ref="F83">numtext(E83)</f>
        <v>CERO PESOS 00/100 M.N.</v>
      </c>
      <c r="G83" s="80">
        <f t="shared" si="21" ref="G83">ROUND(D83*E83,2)</f>
        <v>0</v>
      </c>
    </row>
    <row r="84" spans="1:7" s="16" customFormat="1" ht="42.75">
      <c r="A84" s="76" t="s">
        <v>233</v>
      </c>
      <c r="B84" s="77" t="s">
        <v>293</v>
      </c>
      <c r="C84" s="78" t="s">
        <v>28</v>
      </c>
      <c r="D84" s="79">
        <v>10</v>
      </c>
      <c r="E84" s="80"/>
      <c r="F84" s="69" t="str" cm="1">
        <f t="array" ref="F84">numtext(E84)</f>
        <v>CERO PESOS 00/100 M.N.</v>
      </c>
      <c r="G84" s="80">
        <f t="shared" si="18"/>
        <v>0</v>
      </c>
    </row>
    <row r="85" spans="1:7" s="16" customFormat="1" ht="42.75">
      <c r="A85" s="76" t="s">
        <v>410</v>
      </c>
      <c r="B85" s="77" t="s">
        <v>294</v>
      </c>
      <c r="C85" s="78" t="s">
        <v>28</v>
      </c>
      <c r="D85" s="79">
        <v>8</v>
      </c>
      <c r="E85" s="80"/>
      <c r="F85" s="69" t="str" cm="1">
        <f t="array" ref="F85">numtext(E85)</f>
        <v>CERO PESOS 00/100 M.N.</v>
      </c>
      <c r="G85" s="80">
        <f t="shared" si="18"/>
        <v>0</v>
      </c>
    </row>
    <row r="86" spans="1:7" s="16" customFormat="1" ht="42.75">
      <c r="A86" s="76" t="s">
        <v>411</v>
      </c>
      <c r="B86" s="77" t="s">
        <v>295</v>
      </c>
      <c r="C86" s="78" t="s">
        <v>28</v>
      </c>
      <c r="D86" s="79">
        <v>8</v>
      </c>
      <c r="E86" s="80"/>
      <c r="F86" s="69" t="str" cm="1">
        <f t="array" ref="F86">numtext(E86)</f>
        <v>CERO PESOS 00/100 M.N.</v>
      </c>
      <c r="G86" s="80">
        <f>ROUND(D86*E86,2)</f>
        <v>0</v>
      </c>
    </row>
    <row r="87" spans="1:7" s="16" customFormat="1" ht="42.75">
      <c r="A87" s="76" t="s">
        <v>234</v>
      </c>
      <c r="B87" s="77" t="s">
        <v>296</v>
      </c>
      <c r="C87" s="78" t="s">
        <v>28</v>
      </c>
      <c r="D87" s="79">
        <v>5</v>
      </c>
      <c r="E87" s="80"/>
      <c r="F87" s="69" t="str" cm="1">
        <f t="array" ref="F87">numtext(E87)</f>
        <v>CERO PESOS 00/100 M.N.</v>
      </c>
      <c r="G87" s="80">
        <f t="shared" si="22" ref="G87:G89">ROUND(D87*E87,2)</f>
        <v>0</v>
      </c>
    </row>
    <row r="88" spans="1:7" s="16" customFormat="1" ht="42.75">
      <c r="A88" s="76" t="s">
        <v>299</v>
      </c>
      <c r="B88" s="77" t="s">
        <v>541</v>
      </c>
      <c r="C88" s="78" t="s">
        <v>28</v>
      </c>
      <c r="D88" s="79">
        <v>3</v>
      </c>
      <c r="E88" s="80"/>
      <c r="F88" s="69" t="str" cm="1">
        <f t="array" ref="F88">numtext(E88)</f>
        <v>CERO PESOS 00/100 M.N.</v>
      </c>
      <c r="G88" s="80">
        <f t="shared" si="22"/>
        <v>0</v>
      </c>
    </row>
    <row r="89" spans="1:7" s="16" customFormat="1" ht="57">
      <c r="A89" s="76" t="s">
        <v>412</v>
      </c>
      <c r="B89" s="77" t="s">
        <v>297</v>
      </c>
      <c r="C89" s="78" t="s">
        <v>28</v>
      </c>
      <c r="D89" s="79">
        <v>5</v>
      </c>
      <c r="E89" s="80"/>
      <c r="F89" s="69" t="str" cm="1">
        <f t="array" ref="F89">numtext(E89)</f>
        <v>CERO PESOS 00/100 M.N.</v>
      </c>
      <c r="G89" s="80">
        <f t="shared" si="22"/>
        <v>0</v>
      </c>
    </row>
    <row r="90" spans="1:7" s="16" customFormat="1" ht="128.25">
      <c r="A90" s="76" t="s">
        <v>316</v>
      </c>
      <c r="B90" s="77" t="s">
        <v>531</v>
      </c>
      <c r="C90" s="78" t="s">
        <v>28</v>
      </c>
      <c r="D90" s="79">
        <v>3</v>
      </c>
      <c r="E90" s="80"/>
      <c r="F90" s="69" t="str" cm="1">
        <f t="array" ref="F90">numtext(E90)</f>
        <v>CERO PESOS 00/100 M.N.</v>
      </c>
      <c r="G90" s="80">
        <f t="shared" si="18"/>
        <v>0</v>
      </c>
    </row>
    <row r="91" spans="1:7" s="16" customFormat="1" ht="142.5">
      <c r="A91" s="76" t="s">
        <v>564</v>
      </c>
      <c r="B91" s="77" t="s">
        <v>486</v>
      </c>
      <c r="C91" s="78" t="s">
        <v>28</v>
      </c>
      <c r="D91" s="79">
        <v>3</v>
      </c>
      <c r="E91" s="80"/>
      <c r="F91" s="69" t="str" cm="1">
        <f t="array" ref="F91">numtext(E91)</f>
        <v>CERO PESOS 00/100 M.N.</v>
      </c>
      <c r="G91" s="80">
        <f t="shared" si="18"/>
        <v>0</v>
      </c>
    </row>
    <row r="92" spans="1:7" s="16" customFormat="1" ht="15">
      <c r="A92" s="88" t="s">
        <v>540</v>
      </c>
      <c r="B92" s="88" t="s">
        <v>142</v>
      </c>
      <c r="C92" s="78"/>
      <c r="D92" s="79"/>
      <c r="E92" s="80"/>
      <c r="F92" s="69"/>
      <c r="G92" s="64">
        <f>SUM(G93:G100)</f>
        <v>0</v>
      </c>
    </row>
    <row r="93" spans="1:7" s="16" customFormat="1" ht="42.75">
      <c r="A93" s="76" t="s">
        <v>565</v>
      </c>
      <c r="B93" s="77" t="s">
        <v>298</v>
      </c>
      <c r="C93" s="78" t="s">
        <v>26</v>
      </c>
      <c r="D93" s="79">
        <v>65</v>
      </c>
      <c r="E93" s="80"/>
      <c r="F93" s="69" t="str" cm="1">
        <f t="array" ref="F93">numtext(E93)</f>
        <v>CERO PESOS 00/100 M.N.</v>
      </c>
      <c r="G93" s="80">
        <f t="shared" si="23" ref="G93">ROUND(D93*E93,2)</f>
        <v>0</v>
      </c>
    </row>
    <row r="94" spans="1:7" s="16" customFormat="1" ht="71.25">
      <c r="A94" s="76" t="s">
        <v>566</v>
      </c>
      <c r="B94" s="77" t="s">
        <v>100</v>
      </c>
      <c r="C94" s="78" t="s">
        <v>26</v>
      </c>
      <c r="D94" s="79">
        <v>50</v>
      </c>
      <c r="E94" s="80"/>
      <c r="F94" s="69" t="str" cm="1">
        <f t="array" ref="F94">numtext(E94)</f>
        <v>CERO PESOS 00/100 M.N.</v>
      </c>
      <c r="G94" s="80">
        <f t="shared" si="24" ref="G94:G96">ROUND(D94*E94,2)</f>
        <v>0</v>
      </c>
    </row>
    <row r="95" spans="1:7" s="16" customFormat="1" ht="71.25">
      <c r="A95" s="76" t="s">
        <v>413</v>
      </c>
      <c r="B95" s="77" t="s">
        <v>63</v>
      </c>
      <c r="C95" s="78" t="s">
        <v>26</v>
      </c>
      <c r="D95" s="79">
        <v>52</v>
      </c>
      <c r="E95" s="80"/>
      <c r="F95" s="69" t="str" cm="1">
        <f t="array" ref="F95">numtext(E95)</f>
        <v>CERO PESOS 00/100 M.N.</v>
      </c>
      <c r="G95" s="80">
        <f t="shared" si="24"/>
        <v>0</v>
      </c>
    </row>
    <row r="96" spans="1:7" s="16" customFormat="1" ht="71.25">
      <c r="A96" s="76" t="s">
        <v>567</v>
      </c>
      <c r="B96" s="77" t="s">
        <v>74</v>
      </c>
      <c r="C96" s="78" t="s">
        <v>26</v>
      </c>
      <c r="D96" s="79">
        <v>30</v>
      </c>
      <c r="E96" s="80"/>
      <c r="F96" s="69" t="str" cm="1">
        <f t="array" ref="F96">numtext(E96)</f>
        <v>CERO PESOS 00/100 M.N.</v>
      </c>
      <c r="G96" s="80">
        <f t="shared" si="24"/>
        <v>0</v>
      </c>
    </row>
    <row r="97" spans="1:7" s="16" customFormat="1" ht="142.5">
      <c r="A97" s="76" t="s">
        <v>414</v>
      </c>
      <c r="B97" s="77" t="s">
        <v>99</v>
      </c>
      <c r="C97" s="78" t="s">
        <v>29</v>
      </c>
      <c r="D97" s="79">
        <v>8</v>
      </c>
      <c r="E97" s="80"/>
      <c r="F97" s="69" t="str" cm="1">
        <f t="array" ref="F97">numtext(E97)</f>
        <v>CERO PESOS 00/100 M.N.</v>
      </c>
      <c r="G97" s="80">
        <f t="shared" si="25" ref="G97">ROUND(D97*E97,2)</f>
        <v>0</v>
      </c>
    </row>
    <row r="98" spans="1:7" s="16" customFormat="1" ht="42.75">
      <c r="A98" s="76" t="s">
        <v>415</v>
      </c>
      <c r="B98" s="77" t="s">
        <v>144</v>
      </c>
      <c r="C98" s="78" t="s">
        <v>28</v>
      </c>
      <c r="D98" s="79">
        <v>5</v>
      </c>
      <c r="E98" s="80"/>
      <c r="F98" s="69" t="str" cm="1">
        <f t="array" ref="F98">numtext(E98)</f>
        <v>CERO PESOS 00/100 M.N.</v>
      </c>
      <c r="G98" s="80">
        <f>ROUND(D98*E98,2)</f>
        <v>0</v>
      </c>
    </row>
    <row r="99" spans="1:7" s="16" customFormat="1" ht="42.75">
      <c r="A99" s="76" t="s">
        <v>235</v>
      </c>
      <c r="B99" s="77" t="s">
        <v>143</v>
      </c>
      <c r="C99" s="78" t="s">
        <v>28</v>
      </c>
      <c r="D99" s="79">
        <v>5</v>
      </c>
      <c r="E99" s="80"/>
      <c r="F99" s="69" t="str" cm="1">
        <f t="array" ref="F99">numtext(E99)</f>
        <v>CERO PESOS 00/100 M.N.</v>
      </c>
      <c r="G99" s="80">
        <f t="shared" si="26" ref="G99">ROUND(D99*E99,2)</f>
        <v>0</v>
      </c>
    </row>
    <row r="100" spans="1:7" s="16" customFormat="1" ht="99.75">
      <c r="A100" s="76" t="s">
        <v>236</v>
      </c>
      <c r="B100" s="77" t="s">
        <v>300</v>
      </c>
      <c r="C100" s="78" t="s">
        <v>28</v>
      </c>
      <c r="D100" s="79">
        <v>5</v>
      </c>
      <c r="E100" s="80"/>
      <c r="F100" s="69" t="str" cm="1">
        <f t="array" ref="F100">numtext(E100)</f>
        <v>CERO PESOS 00/100 M.N.</v>
      </c>
      <c r="G100" s="80">
        <f t="shared" si="27" ref="G100">ROUND(D100*E100,2)</f>
        <v>0</v>
      </c>
    </row>
    <row r="101" spans="1:7" s="16" customFormat="1" ht="15">
      <c r="A101" s="86" t="s">
        <v>32</v>
      </c>
      <c r="B101" s="87" t="s">
        <v>145</v>
      </c>
      <c r="C101" s="78"/>
      <c r="D101" s="79"/>
      <c r="E101" s="80"/>
      <c r="F101" s="69"/>
      <c r="G101" s="26">
        <f>SUM(G102:G112)</f>
        <v>0</v>
      </c>
    </row>
    <row r="102" spans="1:7" s="16" customFormat="1" ht="228">
      <c r="A102" s="76" t="s">
        <v>237</v>
      </c>
      <c r="B102" s="77" t="s">
        <v>301</v>
      </c>
      <c r="C102" s="78" t="s">
        <v>28</v>
      </c>
      <c r="D102" s="79">
        <v>8</v>
      </c>
      <c r="E102" s="80"/>
      <c r="F102" s="69" t="str" cm="1">
        <f t="array" ref="F102">numtext(E102)</f>
        <v>CERO PESOS 00/100 M.N.</v>
      </c>
      <c r="G102" s="80">
        <f t="shared" si="28" ref="G102">ROUND(D102*E102,2)</f>
        <v>0</v>
      </c>
    </row>
    <row r="103" spans="1:8" s="16" customFormat="1" ht="85.5">
      <c r="A103" s="76" t="s">
        <v>238</v>
      </c>
      <c r="B103" s="77" t="s">
        <v>483</v>
      </c>
      <c r="C103" s="78" t="s">
        <v>28</v>
      </c>
      <c r="D103" s="79">
        <v>33</v>
      </c>
      <c r="E103" s="80"/>
      <c r="F103" s="69" t="str" cm="1">
        <f t="array" ref="F103">numtext(E103)</f>
        <v>CERO PESOS 00/100 M.N.</v>
      </c>
      <c r="G103" s="80">
        <f t="shared" si="29" ref="G103:G112">ROUND(D103*E103,2)</f>
        <v>0</v>
      </c>
      <c r="H103" s="62"/>
    </row>
    <row r="104" spans="1:9" s="16" customFormat="1" ht="85.5">
      <c r="A104" s="76" t="s">
        <v>239</v>
      </c>
      <c r="B104" s="77" t="s">
        <v>484</v>
      </c>
      <c r="C104" s="78" t="s">
        <v>28</v>
      </c>
      <c r="D104" s="79">
        <v>15</v>
      </c>
      <c r="E104" s="80"/>
      <c r="F104" s="69" t="str" cm="1">
        <f t="array" ref="F104">numtext(E104)</f>
        <v>CERO PESOS 00/100 M.N.</v>
      </c>
      <c r="G104" s="80">
        <f t="shared" si="29"/>
        <v>0</v>
      </c>
      <c r="I104" s="62"/>
    </row>
    <row r="105" spans="1:7" s="16" customFormat="1" ht="71.25">
      <c r="A105" s="76" t="s">
        <v>240</v>
      </c>
      <c r="B105" s="77" t="s">
        <v>485</v>
      </c>
      <c r="C105" s="78" t="s">
        <v>28</v>
      </c>
      <c r="D105" s="79">
        <v>10</v>
      </c>
      <c r="E105" s="80"/>
      <c r="F105" s="69" t="str" cm="1">
        <f t="array" ref="F105">numtext(E105)</f>
        <v>CERO PESOS 00/100 M.N.</v>
      </c>
      <c r="G105" s="80">
        <f>ROUND(D105*E105,2)</f>
        <v>0</v>
      </c>
    </row>
    <row r="106" spans="1:7" s="16" customFormat="1" ht="99.75">
      <c r="A106" s="76" t="s">
        <v>416</v>
      </c>
      <c r="B106" s="77" t="s">
        <v>495</v>
      </c>
      <c r="C106" s="78" t="s">
        <v>28</v>
      </c>
      <c r="D106" s="79">
        <v>8</v>
      </c>
      <c r="E106" s="80"/>
      <c r="F106" s="69" t="str" cm="1">
        <f t="array" ref="F106">numtext(E106)</f>
        <v>CERO PESOS 00/100 M.N.</v>
      </c>
      <c r="G106" s="80">
        <f>ROUND(D106*E106,2)</f>
        <v>0</v>
      </c>
    </row>
    <row r="107" spans="1:7" s="16" customFormat="1" ht="171">
      <c r="A107" s="76" t="s">
        <v>417</v>
      </c>
      <c r="B107" s="77" t="s">
        <v>64</v>
      </c>
      <c r="C107" s="78" t="s">
        <v>28</v>
      </c>
      <c r="D107" s="79">
        <v>25</v>
      </c>
      <c r="E107" s="80"/>
      <c r="F107" s="69" t="str" cm="1">
        <f t="array" ref="F107">numtext(E107)</f>
        <v>CERO PESOS 00/100 M.N.</v>
      </c>
      <c r="G107" s="80">
        <f t="shared" si="29"/>
        <v>0</v>
      </c>
    </row>
    <row r="108" spans="1:7" s="16" customFormat="1" ht="71.25">
      <c r="A108" s="76" t="s">
        <v>241</v>
      </c>
      <c r="B108" s="77" t="s">
        <v>305</v>
      </c>
      <c r="C108" s="78" t="s">
        <v>28</v>
      </c>
      <c r="D108" s="79">
        <v>25</v>
      </c>
      <c r="E108" s="80"/>
      <c r="F108" s="69" t="str" cm="1">
        <f t="array" ref="F108">numtext(E108)</f>
        <v>CERO PESOS 00/100 M.N.</v>
      </c>
      <c r="G108" s="80">
        <f t="shared" si="29"/>
        <v>0</v>
      </c>
    </row>
    <row r="109" spans="1:7" s="16" customFormat="1" ht="213.75">
      <c r="A109" s="76" t="s">
        <v>418</v>
      </c>
      <c r="B109" s="77" t="s">
        <v>65</v>
      </c>
      <c r="C109" s="78" t="s">
        <v>28</v>
      </c>
      <c r="D109" s="79">
        <v>20</v>
      </c>
      <c r="E109" s="80"/>
      <c r="F109" s="69" t="str" cm="1">
        <f t="array" ref="F109">numtext(E109)</f>
        <v>CERO PESOS 00/100 M.N.</v>
      </c>
      <c r="G109" s="80">
        <f t="shared" si="29"/>
        <v>0</v>
      </c>
    </row>
    <row r="110" spans="1:7" s="16" customFormat="1" ht="57">
      <c r="A110" s="76" t="s">
        <v>318</v>
      </c>
      <c r="B110" s="77" t="s">
        <v>303</v>
      </c>
      <c r="C110" s="78" t="s">
        <v>28</v>
      </c>
      <c r="D110" s="79">
        <v>15</v>
      </c>
      <c r="E110" s="80"/>
      <c r="F110" s="69" t="str" cm="1">
        <f t="array" ref="F110">numtext(E110)</f>
        <v>CERO PESOS 00/100 M.N.</v>
      </c>
      <c r="G110" s="80">
        <f t="shared" si="29"/>
        <v>0</v>
      </c>
    </row>
    <row r="111" spans="1:7" s="16" customFormat="1" ht="42.75">
      <c r="A111" s="76" t="s">
        <v>568</v>
      </c>
      <c r="B111" s="77" t="s">
        <v>304</v>
      </c>
      <c r="C111" s="78" t="s">
        <v>28</v>
      </c>
      <c r="D111" s="79">
        <v>20</v>
      </c>
      <c r="E111" s="80"/>
      <c r="F111" s="69" t="str" cm="1">
        <f t="array" ref="F111">numtext(E111)</f>
        <v>CERO PESOS 00/100 M.N.</v>
      </c>
      <c r="G111" s="80">
        <f t="shared" si="29"/>
        <v>0</v>
      </c>
    </row>
    <row r="112" spans="1:7" s="16" customFormat="1" ht="57">
      <c r="A112" s="76" t="s">
        <v>419</v>
      </c>
      <c r="B112" s="77" t="s">
        <v>324</v>
      </c>
      <c r="C112" s="78" t="s">
        <v>26</v>
      </c>
      <c r="D112" s="79">
        <v>52</v>
      </c>
      <c r="E112" s="80"/>
      <c r="F112" s="69" t="str" cm="1">
        <f t="array" ref="F112">numtext(E112)</f>
        <v>CERO PESOS 00/100 M.N.</v>
      </c>
      <c r="G112" s="80">
        <f t="shared" si="29"/>
        <v>0</v>
      </c>
    </row>
    <row r="113" spans="1:7" s="16" customFormat="1" ht="15">
      <c r="A113" s="86" t="s">
        <v>38</v>
      </c>
      <c r="B113" s="87" t="s">
        <v>302</v>
      </c>
      <c r="C113" s="78"/>
      <c r="D113" s="79"/>
      <c r="E113" s="80"/>
      <c r="F113" s="69"/>
      <c r="G113" s="26">
        <f>SUM(G114:G134)</f>
        <v>0</v>
      </c>
    </row>
    <row r="114" spans="1:7" s="16" customFormat="1" ht="57">
      <c r="A114" s="76" t="s">
        <v>420</v>
      </c>
      <c r="B114" s="77" t="s">
        <v>146</v>
      </c>
      <c r="C114" s="78" t="s">
        <v>28</v>
      </c>
      <c r="D114" s="79">
        <v>3</v>
      </c>
      <c r="E114" s="80"/>
      <c r="F114" s="69" t="str" cm="1">
        <f t="array" ref="F114">numtext(E114)</f>
        <v>CERO PESOS 00/100 M.N.</v>
      </c>
      <c r="G114" s="80">
        <f t="shared" si="30" ref="G114:G134">ROUND(D114*E114,2)</f>
        <v>0</v>
      </c>
    </row>
    <row r="115" spans="1:7" s="16" customFormat="1" ht="42.75">
      <c r="A115" s="76" t="s">
        <v>421</v>
      </c>
      <c r="B115" s="77" t="s">
        <v>307</v>
      </c>
      <c r="C115" s="78" t="s">
        <v>28</v>
      </c>
      <c r="D115" s="79">
        <v>3</v>
      </c>
      <c r="E115" s="80"/>
      <c r="F115" s="69" t="str" cm="1">
        <f t="array" ref="F115">numtext(E115)</f>
        <v>CERO PESOS 00/100 M.N.</v>
      </c>
      <c r="G115" s="80">
        <f t="shared" si="30"/>
        <v>0</v>
      </c>
    </row>
    <row r="116" spans="1:7" s="16" customFormat="1" ht="42.75">
      <c r="A116" s="76" t="s">
        <v>242</v>
      </c>
      <c r="B116" s="77" t="s">
        <v>147</v>
      </c>
      <c r="C116" s="78" t="s">
        <v>28</v>
      </c>
      <c r="D116" s="79">
        <v>3</v>
      </c>
      <c r="E116" s="80"/>
      <c r="F116" s="69" t="str" cm="1">
        <f t="array" ref="F116">numtext(E116)</f>
        <v>CERO PESOS 00/100 M.N.</v>
      </c>
      <c r="G116" s="80">
        <f t="shared" si="30"/>
        <v>0</v>
      </c>
    </row>
    <row r="117" spans="1:7" s="16" customFormat="1" ht="57">
      <c r="A117" s="76" t="s">
        <v>422</v>
      </c>
      <c r="B117" s="77" t="s">
        <v>148</v>
      </c>
      <c r="C117" s="78" t="s">
        <v>28</v>
      </c>
      <c r="D117" s="79">
        <v>2</v>
      </c>
      <c r="E117" s="80"/>
      <c r="F117" s="69" t="str" cm="1">
        <f t="array" ref="F117">numtext(E117)</f>
        <v>CERO PESOS 00/100 M.N.</v>
      </c>
      <c r="G117" s="80">
        <f>ROUND(D117*E117,2)</f>
        <v>0</v>
      </c>
    </row>
    <row r="118" spans="1:7" s="16" customFormat="1" ht="57">
      <c r="A118" s="76" t="s">
        <v>423</v>
      </c>
      <c r="B118" s="77" t="s">
        <v>308</v>
      </c>
      <c r="C118" s="78" t="s">
        <v>26</v>
      </c>
      <c r="D118" s="79">
        <v>36</v>
      </c>
      <c r="E118" s="80"/>
      <c r="F118" s="69" t="str" cm="1">
        <f t="array" ref="F118">numtext(E118)</f>
        <v>CERO PESOS 00/100 M.N.</v>
      </c>
      <c r="G118" s="80">
        <f t="shared" si="31" ref="G118:G122">ROUND(D118*E118,2)</f>
        <v>0</v>
      </c>
    </row>
    <row r="119" spans="1:7" s="16" customFormat="1" ht="57">
      <c r="A119" s="76" t="s">
        <v>323</v>
      </c>
      <c r="B119" s="77" t="s">
        <v>309</v>
      </c>
      <c r="C119" s="78" t="s">
        <v>26</v>
      </c>
      <c r="D119" s="79">
        <v>30</v>
      </c>
      <c r="E119" s="80"/>
      <c r="F119" s="69" t="str" cm="1">
        <f t="array" ref="F119">numtext(E119)</f>
        <v>CERO PESOS 00/100 M.N.</v>
      </c>
      <c r="G119" s="80">
        <f t="shared" si="31"/>
        <v>0</v>
      </c>
    </row>
    <row r="120" spans="1:7" s="16" customFormat="1" ht="42.75">
      <c r="A120" s="76" t="s">
        <v>243</v>
      </c>
      <c r="B120" s="77" t="s">
        <v>310</v>
      </c>
      <c r="C120" s="78" t="s">
        <v>26</v>
      </c>
      <c r="D120" s="79">
        <v>45</v>
      </c>
      <c r="E120" s="80"/>
      <c r="F120" s="69" t="str" cm="1">
        <f t="array" ref="F120">numtext(E120)</f>
        <v>CERO PESOS 00/100 M.N.</v>
      </c>
      <c r="G120" s="80">
        <f t="shared" si="31"/>
        <v>0</v>
      </c>
    </row>
    <row r="121" spans="1:7" s="16" customFormat="1" ht="42.75">
      <c r="A121" s="76" t="s">
        <v>569</v>
      </c>
      <c r="B121" s="77" t="s">
        <v>311</v>
      </c>
      <c r="C121" s="78" t="s">
        <v>26</v>
      </c>
      <c r="D121" s="79">
        <v>15</v>
      </c>
      <c r="E121" s="80"/>
      <c r="F121" s="69" t="str" cm="1">
        <f t="array" ref="F121">numtext(E121)</f>
        <v>CERO PESOS 00/100 M.N.</v>
      </c>
      <c r="G121" s="80">
        <f t="shared" si="31"/>
        <v>0</v>
      </c>
    </row>
    <row r="122" spans="1:7" s="16" customFormat="1" ht="71.25">
      <c r="A122" s="76" t="s">
        <v>213</v>
      </c>
      <c r="B122" s="77" t="s">
        <v>312</v>
      </c>
      <c r="C122" s="78" t="s">
        <v>26</v>
      </c>
      <c r="D122" s="79">
        <v>20</v>
      </c>
      <c r="E122" s="80"/>
      <c r="F122" s="69" t="str" cm="1">
        <f t="array" ref="F122">numtext(E122)</f>
        <v>CERO PESOS 00/100 M.N.</v>
      </c>
      <c r="G122" s="80">
        <f t="shared" si="31"/>
        <v>0</v>
      </c>
    </row>
    <row r="123" spans="1:7" s="16" customFormat="1" ht="99.75">
      <c r="A123" s="76" t="s">
        <v>244</v>
      </c>
      <c r="B123" s="77" t="s">
        <v>121</v>
      </c>
      <c r="C123" s="78" t="s">
        <v>28</v>
      </c>
      <c r="D123" s="79">
        <v>5</v>
      </c>
      <c r="E123" s="80"/>
      <c r="F123" s="69" t="str" cm="1">
        <f t="array" ref="F123">numtext(E123)</f>
        <v>CERO PESOS 00/100 M.N.</v>
      </c>
      <c r="G123" s="80">
        <f t="shared" si="32" ref="G123:G124">ROUND(D123*E123,2)</f>
        <v>0</v>
      </c>
    </row>
    <row r="124" spans="1:9" s="16" customFormat="1" ht="71.25">
      <c r="A124" s="76" t="s">
        <v>245</v>
      </c>
      <c r="B124" s="77" t="s">
        <v>319</v>
      </c>
      <c r="C124" s="78" t="s">
        <v>26</v>
      </c>
      <c r="D124" s="79">
        <v>35</v>
      </c>
      <c r="E124" s="80"/>
      <c r="F124" s="69" t="str" cm="1">
        <f t="array" ref="F124">numtext(E124)</f>
        <v>CERO PESOS 00/100 M.N.</v>
      </c>
      <c r="G124" s="80">
        <f t="shared" si="32"/>
        <v>0</v>
      </c>
      <c r="I124" s="62"/>
    </row>
    <row r="125" spans="1:9" s="16" customFormat="1" ht="57">
      <c r="A125" s="76" t="s">
        <v>570</v>
      </c>
      <c r="B125" s="77" t="s">
        <v>320</v>
      </c>
      <c r="C125" s="78" t="s">
        <v>26</v>
      </c>
      <c r="D125" s="79">
        <v>35</v>
      </c>
      <c r="E125" s="80"/>
      <c r="F125" s="69" t="str" cm="1">
        <f t="array" ref="F125">numtext(E125)</f>
        <v>CERO PESOS 00/100 M.N.</v>
      </c>
      <c r="G125" s="80">
        <f t="shared" si="33" ref="G125">ROUND(D125*E125,2)</f>
        <v>0</v>
      </c>
      <c r="I125" s="62"/>
    </row>
    <row r="126" spans="1:7" s="16" customFormat="1" ht="71.25">
      <c r="A126" s="76" t="s">
        <v>571</v>
      </c>
      <c r="B126" s="77" t="s">
        <v>313</v>
      </c>
      <c r="C126" s="78" t="s">
        <v>26</v>
      </c>
      <c r="D126" s="79">
        <v>35</v>
      </c>
      <c r="E126" s="80"/>
      <c r="F126" s="69" t="str" cm="1">
        <f t="array" ref="F126">numtext(E126)</f>
        <v>CERO PESOS 00/100 M.N.</v>
      </c>
      <c r="G126" s="80">
        <f t="shared" si="30"/>
        <v>0</v>
      </c>
    </row>
    <row r="127" spans="1:7" s="16" customFormat="1" ht="71.25">
      <c r="A127" s="76" t="s">
        <v>246</v>
      </c>
      <c r="B127" s="77" t="s">
        <v>314</v>
      </c>
      <c r="C127" s="78" t="s">
        <v>26</v>
      </c>
      <c r="D127" s="79">
        <v>35</v>
      </c>
      <c r="E127" s="80"/>
      <c r="F127" s="69" t="str" cm="1">
        <f t="array" ref="F127">numtext(E127)</f>
        <v>CERO PESOS 00/100 M.N.</v>
      </c>
      <c r="G127" s="80">
        <f t="shared" si="30"/>
        <v>0</v>
      </c>
    </row>
    <row r="128" spans="1:8" s="16" customFormat="1" ht="85.5">
      <c r="A128" s="76" t="s">
        <v>572</v>
      </c>
      <c r="B128" s="77" t="s">
        <v>482</v>
      </c>
      <c r="C128" s="78" t="s">
        <v>26</v>
      </c>
      <c r="D128" s="79">
        <v>65</v>
      </c>
      <c r="E128" s="80"/>
      <c r="F128" s="69" t="str" cm="1">
        <f t="array" ref="F128">numtext(E128)</f>
        <v>CERO PESOS 00/100 M.N.</v>
      </c>
      <c r="G128" s="80">
        <f t="shared" si="34" ref="G128">ROUND(D128*E128,2)</f>
        <v>0</v>
      </c>
      <c r="H128" s="62"/>
    </row>
    <row r="129" spans="1:7" s="16" customFormat="1" ht="71.25">
      <c r="A129" s="76" t="s">
        <v>247</v>
      </c>
      <c r="B129" s="77" t="s">
        <v>315</v>
      </c>
      <c r="C129" s="78" t="s">
        <v>26</v>
      </c>
      <c r="D129" s="79">
        <v>30</v>
      </c>
      <c r="E129" s="80"/>
      <c r="F129" s="69" t="str" cm="1">
        <f t="array" ref="F129">numtext(E129)</f>
        <v>CERO PESOS 00/100 M.N.</v>
      </c>
      <c r="G129" s="80">
        <f t="shared" si="30"/>
        <v>0</v>
      </c>
    </row>
    <row r="130" spans="1:7" s="16" customFormat="1" ht="57">
      <c r="A130" s="76" t="s">
        <v>573</v>
      </c>
      <c r="B130" s="77" t="s">
        <v>542</v>
      </c>
      <c r="C130" s="78" t="s">
        <v>26</v>
      </c>
      <c r="D130" s="79">
        <v>20</v>
      </c>
      <c r="E130" s="80"/>
      <c r="F130" s="69" t="str" cm="1">
        <f t="array" ref="F130">numtext(E130)</f>
        <v>CERO PESOS 00/100 M.N.</v>
      </c>
      <c r="G130" s="80">
        <f t="shared" si="30"/>
        <v>0</v>
      </c>
    </row>
    <row r="131" spans="1:7" s="16" customFormat="1" ht="57">
      <c r="A131" s="76" t="s">
        <v>248</v>
      </c>
      <c r="B131" s="77" t="s">
        <v>317</v>
      </c>
      <c r="C131" s="78" t="s">
        <v>26</v>
      </c>
      <c r="D131" s="79">
        <v>20</v>
      </c>
      <c r="E131" s="80"/>
      <c r="F131" s="69" t="str" cm="1">
        <f t="array" ref="F131">numtext(E131)</f>
        <v>CERO PESOS 00/100 M.N.</v>
      </c>
      <c r="G131" s="80">
        <f t="shared" si="35" ref="G131">ROUND(D131*E131,2)</f>
        <v>0</v>
      </c>
    </row>
    <row r="132" spans="1:7" s="16" customFormat="1" ht="57">
      <c r="A132" s="76" t="s">
        <v>424</v>
      </c>
      <c r="B132" s="77" t="s">
        <v>149</v>
      </c>
      <c r="C132" s="78" t="s">
        <v>26</v>
      </c>
      <c r="D132" s="79">
        <v>20</v>
      </c>
      <c r="E132" s="80"/>
      <c r="F132" s="69" t="str" cm="1">
        <f t="array" ref="F132">numtext(E132)</f>
        <v>CERO PESOS 00/100 M.N.</v>
      </c>
      <c r="G132" s="80">
        <f t="shared" si="36" ref="G132:G133">ROUND(D132*E132,2)</f>
        <v>0</v>
      </c>
    </row>
    <row r="133" spans="1:7" s="16" customFormat="1" ht="57">
      <c r="A133" s="76" t="s">
        <v>425</v>
      </c>
      <c r="B133" s="77" t="s">
        <v>321</v>
      </c>
      <c r="C133" s="78" t="s">
        <v>28</v>
      </c>
      <c r="D133" s="79">
        <v>6</v>
      </c>
      <c r="E133" s="80"/>
      <c r="F133" s="69" t="str" cm="1">
        <f t="array" ref="F133">numtext(E133)</f>
        <v>CERO PESOS 00/100 M.N.</v>
      </c>
      <c r="G133" s="80">
        <f t="shared" si="36"/>
        <v>0</v>
      </c>
    </row>
    <row r="134" spans="1:7" s="16" customFormat="1" ht="57">
      <c r="A134" s="76" t="s">
        <v>426</v>
      </c>
      <c r="B134" s="77" t="s">
        <v>150</v>
      </c>
      <c r="C134" s="78" t="s">
        <v>26</v>
      </c>
      <c r="D134" s="79">
        <v>65</v>
      </c>
      <c r="E134" s="80"/>
      <c r="F134" s="69" t="str" cm="1">
        <f t="array" ref="F134">numtext(E134)</f>
        <v>CERO PESOS 00/100 M.N.</v>
      </c>
      <c r="G134" s="80">
        <f t="shared" si="30"/>
        <v>0</v>
      </c>
    </row>
    <row r="135" spans="1:7" s="16" customFormat="1" ht="15">
      <c r="A135" s="86" t="s">
        <v>39</v>
      </c>
      <c r="B135" s="87" t="s">
        <v>151</v>
      </c>
      <c r="C135" s="78"/>
      <c r="D135" s="79"/>
      <c r="E135" s="80"/>
      <c r="F135" s="69"/>
      <c r="G135" s="26">
        <f>SUM(G136:G157)</f>
        <v>0</v>
      </c>
    </row>
    <row r="136" spans="1:8" s="16" customFormat="1" ht="228">
      <c r="A136" s="76" t="s">
        <v>427</v>
      </c>
      <c r="B136" s="77" t="s">
        <v>152</v>
      </c>
      <c r="C136" s="78" t="s">
        <v>26</v>
      </c>
      <c r="D136" s="79">
        <v>20</v>
      </c>
      <c r="E136" s="80"/>
      <c r="F136" s="69" t="str" cm="1">
        <f t="array" ref="F136">numtext(E136)</f>
        <v>CERO PESOS 00/100 M.N.</v>
      </c>
      <c r="G136" s="80">
        <f t="shared" si="37" ref="G136">ROUND(D136*E136,2)</f>
        <v>0</v>
      </c>
      <c r="H136" s="62"/>
    </row>
    <row r="137" spans="1:8" s="16" customFormat="1" ht="228">
      <c r="A137" s="76" t="s">
        <v>574</v>
      </c>
      <c r="B137" s="77" t="s">
        <v>153</v>
      </c>
      <c r="C137" s="78" t="s">
        <v>26</v>
      </c>
      <c r="D137" s="79">
        <v>20</v>
      </c>
      <c r="E137" s="80"/>
      <c r="F137" s="69" t="str" cm="1">
        <f t="array" ref="F137">numtext(E137)</f>
        <v>CERO PESOS 00/100 M.N.</v>
      </c>
      <c r="G137" s="80">
        <f t="shared" si="38" ref="G137:G157">ROUND(D137*E137,2)</f>
        <v>0</v>
      </c>
      <c r="H137" s="62"/>
    </row>
    <row r="138" spans="1:8" s="16" customFormat="1" ht="228">
      <c r="A138" s="76" t="s">
        <v>428</v>
      </c>
      <c r="B138" s="77" t="s">
        <v>154</v>
      </c>
      <c r="C138" s="78" t="s">
        <v>26</v>
      </c>
      <c r="D138" s="79">
        <v>15</v>
      </c>
      <c r="E138" s="80"/>
      <c r="F138" s="69" t="str" cm="1">
        <f t="array" ref="F138">numtext(E138)</f>
        <v>CERO PESOS 00/100 M.N.</v>
      </c>
      <c r="G138" s="80">
        <f t="shared" si="38"/>
        <v>0</v>
      </c>
      <c r="H138" s="62"/>
    </row>
    <row r="139" spans="1:8" s="16" customFormat="1" ht="228">
      <c r="A139" s="76" t="s">
        <v>575</v>
      </c>
      <c r="B139" s="77" t="s">
        <v>155</v>
      </c>
      <c r="C139" s="78" t="s">
        <v>26</v>
      </c>
      <c r="D139" s="79">
        <v>12</v>
      </c>
      <c r="E139" s="80"/>
      <c r="F139" s="69" t="str" cm="1">
        <f t="array" ref="F139">numtext(E139)</f>
        <v>CERO PESOS 00/100 M.N.</v>
      </c>
      <c r="G139" s="80">
        <f t="shared" si="38"/>
        <v>0</v>
      </c>
      <c r="H139" s="62"/>
    </row>
    <row r="140" spans="1:7" s="16" customFormat="1" ht="228">
      <c r="A140" s="76" t="s">
        <v>576</v>
      </c>
      <c r="B140" s="77" t="s">
        <v>156</v>
      </c>
      <c r="C140" s="78" t="s">
        <v>26</v>
      </c>
      <c r="D140" s="79">
        <v>10</v>
      </c>
      <c r="E140" s="80"/>
      <c r="F140" s="69" t="str" cm="1">
        <f t="array" ref="F140">numtext(E140)</f>
        <v>CERO PESOS 00/100 M.N.</v>
      </c>
      <c r="G140" s="80">
        <f t="shared" si="39" ref="G140">ROUND(D140*E140,2)</f>
        <v>0</v>
      </c>
    </row>
    <row r="141" spans="1:7" s="16" customFormat="1" ht="128.25">
      <c r="A141" s="76" t="s">
        <v>249</v>
      </c>
      <c r="B141" s="77" t="s">
        <v>66</v>
      </c>
      <c r="C141" s="78" t="s">
        <v>28</v>
      </c>
      <c r="D141" s="79">
        <v>5</v>
      </c>
      <c r="E141" s="80"/>
      <c r="F141" s="69" t="str" cm="1">
        <f t="array" ref="F141">numtext(E141)</f>
        <v>CERO PESOS 00/100 M.N.</v>
      </c>
      <c r="G141" s="80">
        <f t="shared" si="40" ref="G141">ROUND(D141*E141,2)</f>
        <v>0</v>
      </c>
    </row>
    <row r="142" spans="1:7" s="16" customFormat="1" ht="142.5">
      <c r="A142" s="76" t="s">
        <v>250</v>
      </c>
      <c r="B142" s="77" t="s">
        <v>543</v>
      </c>
      <c r="C142" s="78" t="s">
        <v>28</v>
      </c>
      <c r="D142" s="79">
        <v>3</v>
      </c>
      <c r="E142" s="80"/>
      <c r="F142" s="69" t="str" cm="1">
        <f t="array" ref="F142">numtext(E142)</f>
        <v>CERO PESOS 00/100 M.N.</v>
      </c>
      <c r="G142" s="80">
        <f t="shared" si="41" ref="G142:G143">ROUND(D142*E142,2)</f>
        <v>0</v>
      </c>
    </row>
    <row r="143" spans="1:7" s="16" customFormat="1" ht="142.5">
      <c r="A143" s="76" t="s">
        <v>251</v>
      </c>
      <c r="B143" s="77" t="s">
        <v>480</v>
      </c>
      <c r="C143" s="78" t="s">
        <v>28</v>
      </c>
      <c r="D143" s="79">
        <v>4</v>
      </c>
      <c r="E143" s="80"/>
      <c r="F143" s="69" t="str" cm="1">
        <f t="array" ref="F143">numtext(E143)</f>
        <v>CERO PESOS 00/100 M.N.</v>
      </c>
      <c r="G143" s="80">
        <f t="shared" si="41"/>
        <v>0</v>
      </c>
    </row>
    <row r="144" spans="1:7" s="16" customFormat="1" ht="142.5">
      <c r="A144" s="76" t="s">
        <v>577</v>
      </c>
      <c r="B144" s="77" t="s">
        <v>85</v>
      </c>
      <c r="C144" s="78" t="s">
        <v>28</v>
      </c>
      <c r="D144" s="79">
        <v>5</v>
      </c>
      <c r="E144" s="80"/>
      <c r="F144" s="69" t="str" cm="1">
        <f t="array" ref="F144">numtext(E144)</f>
        <v>CERO PESOS 00/100 M.N.</v>
      </c>
      <c r="G144" s="80">
        <f t="shared" si="42" ref="G144">ROUND(D144*E144,2)</f>
        <v>0</v>
      </c>
    </row>
    <row r="145" spans="1:7" s="16" customFormat="1" ht="142.5">
      <c r="A145" s="76" t="s">
        <v>578</v>
      </c>
      <c r="B145" s="77" t="s">
        <v>86</v>
      </c>
      <c r="C145" s="78" t="s">
        <v>28</v>
      </c>
      <c r="D145" s="79">
        <v>3</v>
      </c>
      <c r="E145" s="80"/>
      <c r="F145" s="69" t="str" cm="1">
        <f t="array" ref="F145">numtext(E145)</f>
        <v>CERO PESOS 00/100 M.N.</v>
      </c>
      <c r="G145" s="80">
        <f t="shared" si="43" ref="G145">ROUND(D145*E145,2)</f>
        <v>0</v>
      </c>
    </row>
    <row r="146" spans="1:7" s="16" customFormat="1" ht="142.5">
      <c r="A146" s="76" t="s">
        <v>252</v>
      </c>
      <c r="B146" s="77" t="s">
        <v>87</v>
      </c>
      <c r="C146" s="78" t="s">
        <v>28</v>
      </c>
      <c r="D146" s="79">
        <v>2</v>
      </c>
      <c r="E146" s="80"/>
      <c r="F146" s="69" t="str" cm="1">
        <f t="array" ref="F146">numtext(E146)</f>
        <v>CERO PESOS 00/100 M.N.</v>
      </c>
      <c r="G146" s="80">
        <f t="shared" si="38"/>
        <v>0</v>
      </c>
    </row>
    <row r="147" spans="1:7" s="16" customFormat="1" ht="142.5">
      <c r="A147" s="76" t="s">
        <v>253</v>
      </c>
      <c r="B147" s="77" t="s">
        <v>88</v>
      </c>
      <c r="C147" s="78" t="s">
        <v>28</v>
      </c>
      <c r="D147" s="79">
        <v>2</v>
      </c>
      <c r="E147" s="80"/>
      <c r="F147" s="69" t="str" cm="1">
        <f t="array" ref="F147">numtext(E147)</f>
        <v>CERO PESOS 00/100 M.N.</v>
      </c>
      <c r="G147" s="80">
        <f t="shared" si="38"/>
        <v>0</v>
      </c>
    </row>
    <row r="148" spans="1:7" s="16" customFormat="1" ht="142.5">
      <c r="A148" s="76" t="s">
        <v>254</v>
      </c>
      <c r="B148" s="77" t="s">
        <v>322</v>
      </c>
      <c r="C148" s="78" t="s">
        <v>28</v>
      </c>
      <c r="D148" s="79">
        <v>2</v>
      </c>
      <c r="E148" s="80"/>
      <c r="F148" s="69" t="str" cm="1">
        <f t="array" ref="F148">numtext(E148)</f>
        <v>CERO PESOS 00/100 M.N.</v>
      </c>
      <c r="G148" s="80">
        <f t="shared" si="44" ref="G148">ROUND(D148*E148,2)</f>
        <v>0</v>
      </c>
    </row>
    <row r="149" spans="1:7" s="16" customFormat="1" ht="142.5">
      <c r="A149" s="76" t="s">
        <v>429</v>
      </c>
      <c r="B149" s="77" t="s">
        <v>89</v>
      </c>
      <c r="C149" s="78" t="s">
        <v>28</v>
      </c>
      <c r="D149" s="79">
        <v>2</v>
      </c>
      <c r="E149" s="80"/>
      <c r="F149" s="69" t="str" cm="1">
        <f t="array" ref="F149">numtext(E149)</f>
        <v>CERO PESOS 00/100 M.N.</v>
      </c>
      <c r="G149" s="80">
        <f t="shared" si="45" ref="G149">ROUND(D149*E149,2)</f>
        <v>0</v>
      </c>
    </row>
    <row r="150" spans="1:7" s="16" customFormat="1" ht="99.75">
      <c r="A150" s="76" t="s">
        <v>430</v>
      </c>
      <c r="B150" s="77" t="s">
        <v>90</v>
      </c>
      <c r="C150" s="78" t="s">
        <v>28</v>
      </c>
      <c r="D150" s="79">
        <v>6</v>
      </c>
      <c r="E150" s="80"/>
      <c r="F150" s="69" t="str" cm="1">
        <f t="array" ref="F150">numtext(E150)</f>
        <v>CERO PESOS 00/100 M.N.</v>
      </c>
      <c r="G150" s="80">
        <f t="shared" si="38"/>
        <v>0</v>
      </c>
    </row>
    <row r="151" spans="1:7" s="16" customFormat="1" ht="185.25">
      <c r="A151" s="76" t="s">
        <v>431</v>
      </c>
      <c r="B151" s="77" t="s">
        <v>82</v>
      </c>
      <c r="C151" s="78" t="s">
        <v>28</v>
      </c>
      <c r="D151" s="79">
        <v>5</v>
      </c>
      <c r="E151" s="80"/>
      <c r="F151" s="69" t="str" cm="1">
        <f t="array" ref="F151">numtext(E151)</f>
        <v>CERO PESOS 00/100 M.N.</v>
      </c>
      <c r="G151" s="80">
        <f t="shared" si="38"/>
        <v>0</v>
      </c>
    </row>
    <row r="152" spans="1:7" s="16" customFormat="1" ht="114">
      <c r="A152" s="76" t="s">
        <v>432</v>
      </c>
      <c r="B152" s="77" t="s">
        <v>325</v>
      </c>
      <c r="C152" s="78" t="s">
        <v>28</v>
      </c>
      <c r="D152" s="79">
        <v>4</v>
      </c>
      <c r="E152" s="80"/>
      <c r="F152" s="69" t="str" cm="1">
        <f t="array" ref="F152">numtext(E152)</f>
        <v>CERO PESOS 00/100 M.N.</v>
      </c>
      <c r="G152" s="80">
        <f t="shared" si="38"/>
        <v>0</v>
      </c>
    </row>
    <row r="153" spans="1:7" s="16" customFormat="1" ht="256.5">
      <c r="A153" s="76" t="s">
        <v>579</v>
      </c>
      <c r="B153" s="77" t="s">
        <v>326</v>
      </c>
      <c r="C153" s="78" t="s">
        <v>28</v>
      </c>
      <c r="D153" s="79">
        <v>4</v>
      </c>
      <c r="E153" s="80"/>
      <c r="F153" s="69" t="str" cm="1">
        <f t="array" ref="F153">numtext(E153)</f>
        <v>CERO PESOS 00/100 M.N.</v>
      </c>
      <c r="G153" s="80">
        <f>ROUND(D153*E153,2)</f>
        <v>0</v>
      </c>
    </row>
    <row r="154" spans="1:7" s="16" customFormat="1" ht="71.25">
      <c r="A154" s="76" t="s">
        <v>433</v>
      </c>
      <c r="B154" s="77" t="s">
        <v>84</v>
      </c>
      <c r="C154" s="78" t="s">
        <v>28</v>
      </c>
      <c r="D154" s="79">
        <v>4</v>
      </c>
      <c r="E154" s="80"/>
      <c r="F154" s="69" t="str" cm="1">
        <f t="array" ref="F154">numtext(E154)</f>
        <v>CERO PESOS 00/100 M.N.</v>
      </c>
      <c r="G154" s="80">
        <f t="shared" si="46" ref="G154">ROUND(D154*E154,2)</f>
        <v>0</v>
      </c>
    </row>
    <row r="155" spans="1:7" s="16" customFormat="1" ht="142.5">
      <c r="A155" s="76" t="s">
        <v>434</v>
      </c>
      <c r="B155" s="77" t="s">
        <v>157</v>
      </c>
      <c r="C155" s="78" t="s">
        <v>28</v>
      </c>
      <c r="D155" s="79">
        <v>3</v>
      </c>
      <c r="E155" s="80"/>
      <c r="F155" s="69" t="str" cm="1">
        <f t="array" ref="F155">numtext(E155)</f>
        <v>CERO PESOS 00/100 M.N.</v>
      </c>
      <c r="G155" s="80">
        <f t="shared" si="38"/>
        <v>0</v>
      </c>
    </row>
    <row r="156" spans="1:7" s="16" customFormat="1" ht="114">
      <c r="A156" s="76" t="s">
        <v>435</v>
      </c>
      <c r="B156" s="77" t="s">
        <v>159</v>
      </c>
      <c r="C156" s="78" t="s">
        <v>28</v>
      </c>
      <c r="D156" s="79">
        <v>3</v>
      </c>
      <c r="E156" s="80"/>
      <c r="F156" s="69" t="str" cm="1">
        <f t="array" ref="F156">numtext(E156)</f>
        <v>CERO PESOS 00/100 M.N.</v>
      </c>
      <c r="G156" s="80">
        <f>ROUND(D156*E156,2)</f>
        <v>0</v>
      </c>
    </row>
    <row r="157" spans="1:7" s="16" customFormat="1" ht="71.25">
      <c r="A157" s="76" t="s">
        <v>436</v>
      </c>
      <c r="B157" s="77" t="s">
        <v>158</v>
      </c>
      <c r="C157" s="78" t="s">
        <v>28</v>
      </c>
      <c r="D157" s="79">
        <v>3</v>
      </c>
      <c r="E157" s="80"/>
      <c r="F157" s="69" t="str" cm="1">
        <f t="array" ref="F157">numtext(E157)</f>
        <v>CERO PESOS 00/100 M.N.</v>
      </c>
      <c r="G157" s="80">
        <f t="shared" si="38"/>
        <v>0</v>
      </c>
    </row>
    <row r="158" spans="1:7" s="16" customFormat="1" ht="15">
      <c r="A158" s="86" t="s">
        <v>40</v>
      </c>
      <c r="B158" s="87" t="s">
        <v>160</v>
      </c>
      <c r="C158" s="78"/>
      <c r="D158" s="79"/>
      <c r="E158" s="80"/>
      <c r="F158" s="69"/>
      <c r="G158" s="26">
        <f>SUM(G159:G164)</f>
        <v>0</v>
      </c>
    </row>
    <row r="159" spans="1:7" s="16" customFormat="1" ht="114">
      <c r="A159" s="76" t="s">
        <v>437</v>
      </c>
      <c r="B159" s="77" t="s">
        <v>628</v>
      </c>
      <c r="C159" s="78" t="s">
        <v>23</v>
      </c>
      <c r="D159" s="79">
        <v>188.38</v>
      </c>
      <c r="E159" s="80"/>
      <c r="F159" s="69" t="str" cm="1">
        <f t="array" ref="F159">numtext(E159)</f>
        <v>CERO PESOS 00/100 M.N.</v>
      </c>
      <c r="G159" s="80">
        <f t="shared" si="47" ref="G159:G164">ROUND(D159*E159,2)</f>
        <v>0</v>
      </c>
    </row>
    <row r="160" spans="1:7" s="16" customFormat="1" ht="156.75">
      <c r="A160" s="76" t="s">
        <v>255</v>
      </c>
      <c r="B160" s="77" t="s">
        <v>93</v>
      </c>
      <c r="C160" s="78" t="s">
        <v>23</v>
      </c>
      <c r="D160" s="79">
        <v>31</v>
      </c>
      <c r="E160" s="80"/>
      <c r="F160" s="69" t="str" cm="1">
        <f t="array" ref="F160">numtext(E160)</f>
        <v>CERO PESOS 00/100 M.N.</v>
      </c>
      <c r="G160" s="80">
        <f>ROUND(D160*E160,2)</f>
        <v>0</v>
      </c>
    </row>
    <row r="161" spans="1:7" s="16" customFormat="1" ht="71.25">
      <c r="A161" s="76" t="s">
        <v>438</v>
      </c>
      <c r="B161" s="77" t="s">
        <v>161</v>
      </c>
      <c r="C161" s="78" t="s">
        <v>28</v>
      </c>
      <c r="D161" s="79">
        <v>20</v>
      </c>
      <c r="E161" s="80"/>
      <c r="F161" s="69" t="str" cm="1">
        <f t="array" ref="F161">numtext(E161)</f>
        <v>CERO PESOS 00/100 M.N.</v>
      </c>
      <c r="G161" s="80">
        <f t="shared" si="47"/>
        <v>0</v>
      </c>
    </row>
    <row r="162" spans="1:7" s="16" customFormat="1" ht="57">
      <c r="A162" s="76" t="s">
        <v>580</v>
      </c>
      <c r="B162" s="77" t="s">
        <v>162</v>
      </c>
      <c r="C162" s="78" t="s">
        <v>26</v>
      </c>
      <c r="D162" s="79">
        <v>15</v>
      </c>
      <c r="E162" s="80"/>
      <c r="F162" s="69" t="str" cm="1">
        <f t="array" ref="F162">numtext(E162)</f>
        <v>CERO PESOS 00/100 M.N.</v>
      </c>
      <c r="G162" s="80">
        <f t="shared" si="47"/>
        <v>0</v>
      </c>
    </row>
    <row r="163" spans="1:7" s="16" customFormat="1" ht="57">
      <c r="A163" s="76" t="s">
        <v>439</v>
      </c>
      <c r="B163" s="77" t="s">
        <v>163</v>
      </c>
      <c r="C163" s="78" t="s">
        <v>28</v>
      </c>
      <c r="D163" s="79">
        <v>25</v>
      </c>
      <c r="E163" s="80"/>
      <c r="F163" s="69" t="str" cm="1">
        <f t="array" ref="F163">numtext(E163)</f>
        <v>CERO PESOS 00/100 M.N.</v>
      </c>
      <c r="G163" s="80">
        <f t="shared" si="47"/>
        <v>0</v>
      </c>
    </row>
    <row r="164" spans="1:7" s="16" customFormat="1" ht="114">
      <c r="A164" s="76" t="s">
        <v>440</v>
      </c>
      <c r="B164" s="77" t="s">
        <v>164</v>
      </c>
      <c r="C164" s="78" t="s">
        <v>26</v>
      </c>
      <c r="D164" s="79">
        <v>52</v>
      </c>
      <c r="E164" s="80"/>
      <c r="F164" s="69" t="str" cm="1">
        <f t="array" ref="F164">numtext(E164)</f>
        <v>CERO PESOS 00/100 M.N.</v>
      </c>
      <c r="G164" s="80">
        <f t="shared" si="47"/>
        <v>0</v>
      </c>
    </row>
    <row r="165" spans="1:7" s="16" customFormat="1" ht="15">
      <c r="A165" s="86" t="s">
        <v>41</v>
      </c>
      <c r="B165" s="87" t="s">
        <v>165</v>
      </c>
      <c r="C165" s="78"/>
      <c r="D165" s="79"/>
      <c r="E165" s="80"/>
      <c r="F165" s="69"/>
      <c r="G165" s="26">
        <f>SUM(G166:G176)</f>
        <v>0</v>
      </c>
    </row>
    <row r="166" spans="1:8" s="16" customFormat="1" ht="85.5">
      <c r="A166" s="76" t="s">
        <v>441</v>
      </c>
      <c r="B166" s="77" t="s">
        <v>487</v>
      </c>
      <c r="C166" s="78" t="s">
        <v>23</v>
      </c>
      <c r="D166" s="79">
        <v>556.92</v>
      </c>
      <c r="E166" s="80"/>
      <c r="F166" s="69" t="str" cm="1">
        <f t="array" ref="F166">numtext(E166)</f>
        <v>CERO PESOS 00/100 M.N.</v>
      </c>
      <c r="G166" s="80">
        <f t="shared" si="48" ref="G166:G168">ROUND(D166*E166,2)</f>
        <v>0</v>
      </c>
      <c r="H166" s="62"/>
    </row>
    <row r="167" spans="1:7" s="16" customFormat="1" ht="71.25">
      <c r="A167" s="76" t="s">
        <v>442</v>
      </c>
      <c r="B167" s="77" t="s">
        <v>488</v>
      </c>
      <c r="C167" s="78" t="s">
        <v>23</v>
      </c>
      <c r="D167" s="79">
        <v>312</v>
      </c>
      <c r="E167" s="80"/>
      <c r="F167" s="69" t="str" cm="1">
        <f t="array" ref="F167">numtext(E167)</f>
        <v>CERO PESOS 00/100 M.N.</v>
      </c>
      <c r="G167" s="80">
        <f t="shared" si="48"/>
        <v>0</v>
      </c>
    </row>
    <row r="168" spans="1:7" s="16" customFormat="1" ht="114">
      <c r="A168" s="76" t="s">
        <v>581</v>
      </c>
      <c r="B168" s="77" t="s">
        <v>630</v>
      </c>
      <c r="C168" s="78" t="s">
        <v>23</v>
      </c>
      <c r="D168" s="79">
        <v>260.66</v>
      </c>
      <c r="E168" s="80"/>
      <c r="F168" s="69" t="str" cm="1">
        <f t="array" ref="F168">numtext(E168)</f>
        <v>CERO PESOS 00/100 M.N.</v>
      </c>
      <c r="G168" s="80">
        <f t="shared" si="48"/>
        <v>0</v>
      </c>
    </row>
    <row r="169" spans="1:7" s="16" customFormat="1" ht="57">
      <c r="A169" s="76" t="s">
        <v>582</v>
      </c>
      <c r="B169" s="77" t="s">
        <v>629</v>
      </c>
      <c r="C169" s="78" t="s">
        <v>23</v>
      </c>
      <c r="D169" s="79">
        <v>92.64</v>
      </c>
      <c r="E169" s="80"/>
      <c r="F169" s="69" t="str" cm="1">
        <f t="array" ref="F169">numtext(E169)</f>
        <v>CERO PESOS 00/100 M.N.</v>
      </c>
      <c r="G169" s="80">
        <f>ROUND(D169*E169,2)</f>
        <v>0</v>
      </c>
    </row>
    <row r="170" spans="1:7" s="16" customFormat="1" ht="71.25">
      <c r="A170" s="76" t="s">
        <v>256</v>
      </c>
      <c r="B170" s="77" t="s">
        <v>72</v>
      </c>
      <c r="C170" s="78" t="s">
        <v>23</v>
      </c>
      <c r="D170" s="79">
        <v>260.66</v>
      </c>
      <c r="E170" s="80"/>
      <c r="F170" s="69" t="str" cm="1">
        <f t="array" ref="F170">numtext(E170)</f>
        <v>CERO PESOS 00/100 M.N.</v>
      </c>
      <c r="G170" s="80">
        <f t="shared" si="49" ref="G170:G171">ROUND(D170*E170,2)</f>
        <v>0</v>
      </c>
    </row>
    <row r="171" spans="1:7" s="16" customFormat="1" ht="42.75">
      <c r="A171" s="76" t="s">
        <v>257</v>
      </c>
      <c r="B171" s="77" t="s">
        <v>58</v>
      </c>
      <c r="C171" s="78" t="s">
        <v>23</v>
      </c>
      <c r="D171" s="79">
        <v>260.66</v>
      </c>
      <c r="E171" s="80"/>
      <c r="F171" s="69" t="str" cm="1">
        <f t="array" ref="F171">numtext(E171)</f>
        <v>CERO PESOS 00/100 M.N.</v>
      </c>
      <c r="G171" s="80">
        <f t="shared" si="49"/>
        <v>0</v>
      </c>
    </row>
    <row r="172" spans="1:7" s="16" customFormat="1" ht="99.75">
      <c r="A172" s="76" t="s">
        <v>258</v>
      </c>
      <c r="B172" s="77" t="s">
        <v>166</v>
      </c>
      <c r="C172" s="78" t="s">
        <v>23</v>
      </c>
      <c r="D172" s="79">
        <v>155.52</v>
      </c>
      <c r="E172" s="80"/>
      <c r="F172" s="69" t="str" cm="1">
        <f t="array" ref="F172">numtext(E172)</f>
        <v>CERO PESOS 00/100 M.N.</v>
      </c>
      <c r="G172" s="80">
        <f t="shared" si="50" ref="G172:G174">ROUND(D172*E172,2)</f>
        <v>0</v>
      </c>
    </row>
    <row r="173" spans="1:7" s="16" customFormat="1" ht="85.5">
      <c r="A173" s="76" t="s">
        <v>443</v>
      </c>
      <c r="B173" s="77" t="s">
        <v>327</v>
      </c>
      <c r="C173" s="78" t="s">
        <v>26</v>
      </c>
      <c r="D173" s="79">
        <v>78.67</v>
      </c>
      <c r="E173" s="80"/>
      <c r="F173" s="69" t="str" cm="1">
        <f t="array" ref="F173">numtext(E173)</f>
        <v>CERO PESOS 00/100 M.N.</v>
      </c>
      <c r="G173" s="80">
        <f t="shared" si="50"/>
        <v>0</v>
      </c>
    </row>
    <row r="174" spans="1:7" s="16" customFormat="1" ht="99.75">
      <c r="A174" s="76" t="s">
        <v>663</v>
      </c>
      <c r="B174" s="77" t="s">
        <v>83</v>
      </c>
      <c r="C174" s="78" t="s">
        <v>28</v>
      </c>
      <c r="D174" s="79">
        <v>39</v>
      </c>
      <c r="E174" s="80"/>
      <c r="F174" s="69" t="str" cm="1">
        <f t="array" ref="F174">numtext(E174)</f>
        <v>CERO PESOS 00/100 M.N.</v>
      </c>
      <c r="G174" s="80">
        <f t="shared" si="50"/>
        <v>0</v>
      </c>
    </row>
    <row r="175" spans="1:7" s="16" customFormat="1" ht="99.75">
      <c r="A175" s="76" t="s">
        <v>664</v>
      </c>
      <c r="B175" s="77" t="s">
        <v>134</v>
      </c>
      <c r="C175" s="78" t="s">
        <v>25</v>
      </c>
      <c r="D175" s="79">
        <v>160</v>
      </c>
      <c r="E175" s="80"/>
      <c r="F175" s="69" t="str" cm="1">
        <f t="array" ref="F175">numtext(E175)</f>
        <v>CERO PESOS 00/100 M.N.</v>
      </c>
      <c r="G175" s="80">
        <f t="shared" si="51" ref="G175">ROUND(D175*E175,2)</f>
        <v>0</v>
      </c>
    </row>
    <row r="176" spans="1:7" s="16" customFormat="1" ht="71.25">
      <c r="A176" s="76" t="s">
        <v>583</v>
      </c>
      <c r="B176" s="77" t="s">
        <v>496</v>
      </c>
      <c r="C176" s="78" t="s">
        <v>25</v>
      </c>
      <c r="D176" s="79">
        <v>160</v>
      </c>
      <c r="E176" s="80"/>
      <c r="F176" s="69" t="str" cm="1">
        <f t="array" ref="F176">numtext(E176)</f>
        <v>CERO PESOS 00/100 M.N.</v>
      </c>
      <c r="G176" s="80">
        <f t="shared" si="52" ref="G176">ROUND(D176*E176,2)</f>
        <v>0</v>
      </c>
    </row>
    <row r="177" spans="1:7" s="16" customFormat="1" ht="15">
      <c r="A177" s="86" t="s">
        <v>42</v>
      </c>
      <c r="B177" s="87" t="s">
        <v>167</v>
      </c>
      <c r="C177" s="78"/>
      <c r="D177" s="79"/>
      <c r="E177" s="80"/>
      <c r="F177" s="69"/>
      <c r="G177" s="26">
        <f>SUM(G178:G206)</f>
        <v>0</v>
      </c>
    </row>
    <row r="178" spans="1:7" s="16" customFormat="1" ht="57">
      <c r="A178" s="76" t="s">
        <v>444</v>
      </c>
      <c r="B178" s="77" t="s">
        <v>168</v>
      </c>
      <c r="C178" s="78" t="s">
        <v>28</v>
      </c>
      <c r="D178" s="79">
        <v>14</v>
      </c>
      <c r="E178" s="80"/>
      <c r="F178" s="69" t="str" cm="1">
        <f t="array" ref="F178">numtext(E178)</f>
        <v>CERO PESOS 00/100 M.N.</v>
      </c>
      <c r="G178" s="80">
        <f t="shared" si="53" ref="G178">ROUND(D178*E178,2)</f>
        <v>0</v>
      </c>
    </row>
    <row r="179" spans="1:7" s="16" customFormat="1" ht="71.25">
      <c r="A179" s="76" t="s">
        <v>665</v>
      </c>
      <c r="B179" s="77" t="s">
        <v>169</v>
      </c>
      <c r="C179" s="78" t="s">
        <v>28</v>
      </c>
      <c r="D179" s="79">
        <v>6</v>
      </c>
      <c r="E179" s="80"/>
      <c r="F179" s="69" t="str" cm="1">
        <f t="array" ref="F179">numtext(E179)</f>
        <v>CERO PESOS 00/100 M.N.</v>
      </c>
      <c r="G179" s="80">
        <f t="shared" si="54" ref="G179:G206">ROUND(D179*E179,2)</f>
        <v>0</v>
      </c>
    </row>
    <row r="180" spans="1:7" s="16" customFormat="1" ht="42.75">
      <c r="A180" s="76" t="s">
        <v>666</v>
      </c>
      <c r="B180" s="77" t="s">
        <v>62</v>
      </c>
      <c r="C180" s="78" t="s">
        <v>28</v>
      </c>
      <c r="D180" s="79">
        <v>3</v>
      </c>
      <c r="E180" s="80"/>
      <c r="F180" s="69" t="str" cm="1">
        <f t="array" ref="F180">numtext(E180)</f>
        <v>CERO PESOS 00/100 M.N.</v>
      </c>
      <c r="G180" s="80">
        <f t="shared" si="54"/>
        <v>0</v>
      </c>
    </row>
    <row r="181" spans="1:7" s="16" customFormat="1" ht="71.25">
      <c r="A181" s="76" t="s">
        <v>333</v>
      </c>
      <c r="B181" s="77" t="s">
        <v>170</v>
      </c>
      <c r="C181" s="78" t="s">
        <v>28</v>
      </c>
      <c r="D181" s="79">
        <v>7</v>
      </c>
      <c r="E181" s="80"/>
      <c r="F181" s="69" t="str" cm="1">
        <f t="array" ref="F181">numtext(E181)</f>
        <v>CERO PESOS 00/100 M.N.</v>
      </c>
      <c r="G181" s="80">
        <f t="shared" si="54"/>
        <v>0</v>
      </c>
    </row>
    <row r="182" spans="1:7" s="16" customFormat="1" ht="42.75">
      <c r="A182" s="76" t="s">
        <v>335</v>
      </c>
      <c r="B182" s="77" t="s">
        <v>60</v>
      </c>
      <c r="C182" s="78" t="s">
        <v>28</v>
      </c>
      <c r="D182" s="79">
        <v>7</v>
      </c>
      <c r="E182" s="80"/>
      <c r="F182" s="69" t="str" cm="1">
        <f t="array" ref="F182">numtext(E182)</f>
        <v>CERO PESOS 00/100 M.N.</v>
      </c>
      <c r="G182" s="80">
        <f t="shared" si="55" ref="G182">ROUND(D182*E182,2)</f>
        <v>0</v>
      </c>
    </row>
    <row r="183" spans="1:7" s="16" customFormat="1" ht="42.75">
      <c r="A183" s="76" t="s">
        <v>445</v>
      </c>
      <c r="B183" s="77" t="s">
        <v>61</v>
      </c>
      <c r="C183" s="78" t="s">
        <v>28</v>
      </c>
      <c r="D183" s="79">
        <v>7</v>
      </c>
      <c r="E183" s="80"/>
      <c r="F183" s="69" t="str" cm="1">
        <f t="array" ref="F183">numtext(E183)</f>
        <v>CERO PESOS 00/100 M.N.</v>
      </c>
      <c r="G183" s="80">
        <f t="shared" si="56" ref="G183">ROUND(D183*E183,2)</f>
        <v>0</v>
      </c>
    </row>
    <row r="184" spans="1:7" s="16" customFormat="1" ht="42.75">
      <c r="A184" s="76" t="s">
        <v>501</v>
      </c>
      <c r="B184" s="77" t="s">
        <v>102</v>
      </c>
      <c r="C184" s="78" t="s">
        <v>28</v>
      </c>
      <c r="D184" s="79">
        <v>3</v>
      </c>
      <c r="E184" s="80"/>
      <c r="F184" s="69" t="str" cm="1">
        <f t="array" ref="F184">numtext(E184)</f>
        <v>CERO PESOS 00/100 M.N.</v>
      </c>
      <c r="G184" s="80">
        <f t="shared" si="57" ref="G184">ROUND(D184*E184,2)</f>
        <v>0</v>
      </c>
    </row>
    <row r="185" spans="1:7" s="16" customFormat="1" ht="57">
      <c r="A185" s="76" t="s">
        <v>667</v>
      </c>
      <c r="B185" s="77" t="s">
        <v>171</v>
      </c>
      <c r="C185" s="78" t="s">
        <v>28</v>
      </c>
      <c r="D185" s="79">
        <v>10</v>
      </c>
      <c r="E185" s="80"/>
      <c r="F185" s="69" t="str" cm="1">
        <f t="array" ref="F185">numtext(E185)</f>
        <v>CERO PESOS 00/100 M.N.</v>
      </c>
      <c r="G185" s="80">
        <f t="shared" si="58" ref="G185">ROUND(D185*E185,2)</f>
        <v>0</v>
      </c>
    </row>
    <row r="186" spans="1:7" s="16" customFormat="1" ht="42.75">
      <c r="A186" s="76" t="s">
        <v>502</v>
      </c>
      <c r="B186" s="77" t="s">
        <v>172</v>
      </c>
      <c r="C186" s="78" t="s">
        <v>28</v>
      </c>
      <c r="D186" s="79">
        <v>4</v>
      </c>
      <c r="E186" s="80"/>
      <c r="F186" s="69" t="str" cm="1">
        <f t="array" ref="F186">numtext(E186)</f>
        <v>CERO PESOS 00/100 M.N.</v>
      </c>
      <c r="G186" s="80">
        <f t="shared" si="54"/>
        <v>0</v>
      </c>
    </row>
    <row r="187" spans="1:7" s="16" customFormat="1" ht="42.75">
      <c r="A187" s="76" t="s">
        <v>503</v>
      </c>
      <c r="B187" s="77" t="s">
        <v>173</v>
      </c>
      <c r="C187" s="78" t="s">
        <v>28</v>
      </c>
      <c r="D187" s="79">
        <v>4</v>
      </c>
      <c r="E187" s="80"/>
      <c r="F187" s="69" t="str" cm="1">
        <f t="array" ref="F187">numtext(E187)</f>
        <v>CERO PESOS 00/100 M.N.</v>
      </c>
      <c r="G187" s="80">
        <f t="shared" si="54"/>
        <v>0</v>
      </c>
    </row>
    <row r="188" spans="1:7" s="16" customFormat="1" ht="57">
      <c r="A188" s="76" t="s">
        <v>504</v>
      </c>
      <c r="B188" s="77" t="s">
        <v>174</v>
      </c>
      <c r="C188" s="78" t="s">
        <v>28</v>
      </c>
      <c r="D188" s="79">
        <v>7</v>
      </c>
      <c r="E188" s="80"/>
      <c r="F188" s="69" t="str" cm="1">
        <f t="array" ref="F188">numtext(E188)</f>
        <v>CERO PESOS 00/100 M.N.</v>
      </c>
      <c r="G188" s="80">
        <f t="shared" si="54"/>
        <v>0</v>
      </c>
    </row>
    <row r="189" spans="1:7" s="16" customFormat="1" ht="85.5">
      <c r="A189" s="76" t="s">
        <v>505</v>
      </c>
      <c r="B189" s="77" t="s">
        <v>632</v>
      </c>
      <c r="C189" s="78" t="s">
        <v>28</v>
      </c>
      <c r="D189" s="79">
        <v>4</v>
      </c>
      <c r="E189" s="80"/>
      <c r="F189" s="69" t="str" cm="1">
        <f t="array" ref="F189">numtext(E189)</f>
        <v>CERO PESOS 00/100 M.N.</v>
      </c>
      <c r="G189" s="80">
        <f t="shared" si="54"/>
        <v>0</v>
      </c>
    </row>
    <row r="190" spans="1:7" s="16" customFormat="1" ht="57">
      <c r="A190" s="76" t="s">
        <v>506</v>
      </c>
      <c r="B190" s="77" t="s">
        <v>635</v>
      </c>
      <c r="C190" s="78" t="s">
        <v>28</v>
      </c>
      <c r="D190" s="79">
        <v>4</v>
      </c>
      <c r="E190" s="80"/>
      <c r="F190" s="69" t="str" cm="1">
        <f t="array" ref="F190">numtext(E190)</f>
        <v>CERO PESOS 00/100 M.N.</v>
      </c>
      <c r="G190" s="80">
        <f t="shared" si="54"/>
        <v>0</v>
      </c>
    </row>
    <row r="191" spans="1:7" s="16" customFormat="1" ht="57">
      <c r="A191" s="76" t="s">
        <v>507</v>
      </c>
      <c r="B191" s="77" t="s">
        <v>171</v>
      </c>
      <c r="C191" s="78" t="s">
        <v>28</v>
      </c>
      <c r="D191" s="79">
        <v>4</v>
      </c>
      <c r="E191" s="80"/>
      <c r="F191" s="69" t="str" cm="1">
        <f t="array" ref="F191">numtext(E191)</f>
        <v>CERO PESOS 00/100 M.N.</v>
      </c>
      <c r="G191" s="80">
        <f t="shared" si="54"/>
        <v>0</v>
      </c>
    </row>
    <row r="192" spans="1:8" s="16" customFormat="1" ht="71.25">
      <c r="A192" s="76" t="s">
        <v>508</v>
      </c>
      <c r="B192" s="77" t="s">
        <v>638</v>
      </c>
      <c r="C192" s="78" t="s">
        <v>28</v>
      </c>
      <c r="D192" s="79">
        <v>2</v>
      </c>
      <c r="E192" s="80"/>
      <c r="F192" s="69" t="str" cm="1">
        <f t="array" ref="F192">numtext(E192)</f>
        <v>CERO PESOS 00/100 M.N.</v>
      </c>
      <c r="G192" s="80">
        <f t="shared" si="54"/>
        <v>0</v>
      </c>
      <c r="H192" s="62"/>
    </row>
    <row r="193" spans="1:7" s="16" customFormat="1" ht="42.75">
      <c r="A193" s="76" t="s">
        <v>584</v>
      </c>
      <c r="B193" s="77" t="s">
        <v>642</v>
      </c>
      <c r="C193" s="78" t="s">
        <v>28</v>
      </c>
      <c r="D193" s="79">
        <v>2</v>
      </c>
      <c r="E193" s="80"/>
      <c r="F193" s="69" t="str" cm="1">
        <f t="array" ref="F193">numtext(E193)</f>
        <v>CERO PESOS 00/100 M.N.</v>
      </c>
      <c r="G193" s="80">
        <f t="shared" si="54"/>
        <v>0</v>
      </c>
    </row>
    <row r="194" spans="1:8" s="16" customFormat="1" ht="57">
      <c r="A194" s="76" t="s">
        <v>509</v>
      </c>
      <c r="B194" s="77" t="s">
        <v>641</v>
      </c>
      <c r="C194" s="78" t="s">
        <v>28</v>
      </c>
      <c r="D194" s="79">
        <v>4</v>
      </c>
      <c r="E194" s="80"/>
      <c r="F194" s="69" t="str" cm="1">
        <f t="array" ref="F194">numtext(E194)</f>
        <v>CERO PESOS 00/100 M.N.</v>
      </c>
      <c r="G194" s="80">
        <f t="shared" si="54"/>
        <v>0</v>
      </c>
      <c r="H194" s="62"/>
    </row>
    <row r="195" spans="1:8" s="16" customFormat="1" ht="57">
      <c r="A195" s="76" t="s">
        <v>510</v>
      </c>
      <c r="B195" s="77" t="s">
        <v>640</v>
      </c>
      <c r="C195" s="78" t="s">
        <v>28</v>
      </c>
      <c r="D195" s="79">
        <v>4</v>
      </c>
      <c r="E195" s="80"/>
      <c r="F195" s="69" t="str" cm="1">
        <f t="array" ref="F195">numtext(E195)</f>
        <v>CERO PESOS 00/100 M.N.</v>
      </c>
      <c r="G195" s="80">
        <f t="shared" si="54"/>
        <v>0</v>
      </c>
      <c r="H195" s="62"/>
    </row>
    <row r="196" spans="1:8" s="16" customFormat="1" ht="57">
      <c r="A196" s="76" t="s">
        <v>668</v>
      </c>
      <c r="B196" s="77" t="s">
        <v>639</v>
      </c>
      <c r="C196" s="78" t="s">
        <v>28</v>
      </c>
      <c r="D196" s="79">
        <v>4</v>
      </c>
      <c r="E196" s="80"/>
      <c r="F196" s="69" t="str" cm="1">
        <f t="array" ref="F196">numtext(E196)</f>
        <v>CERO PESOS 00/100 M.N.</v>
      </c>
      <c r="G196" s="80">
        <f t="shared" si="54"/>
        <v>0</v>
      </c>
      <c r="H196" s="62"/>
    </row>
    <row r="197" spans="1:7" s="16" customFormat="1" ht="42.75">
      <c r="A197" s="76" t="s">
        <v>585</v>
      </c>
      <c r="B197" s="77" t="s">
        <v>643</v>
      </c>
      <c r="C197" s="78" t="s">
        <v>644</v>
      </c>
      <c r="D197" s="79">
        <v>4</v>
      </c>
      <c r="E197" s="80"/>
      <c r="F197" s="69" t="str" cm="1">
        <f t="array" ref="F197">numtext(E197)</f>
        <v>CERO PESOS 00/100 M.N.</v>
      </c>
      <c r="G197" s="80">
        <f t="shared" si="54"/>
        <v>0</v>
      </c>
    </row>
    <row r="198" spans="1:7" s="16" customFormat="1" ht="57">
      <c r="A198" s="76" t="s">
        <v>511</v>
      </c>
      <c r="B198" s="77" t="s">
        <v>645</v>
      </c>
      <c r="C198" s="78" t="s">
        <v>28</v>
      </c>
      <c r="D198" s="79">
        <v>2</v>
      </c>
      <c r="E198" s="80"/>
      <c r="F198" s="69" t="str" cm="1">
        <f t="array" ref="F198">numtext(E198)</f>
        <v>CERO PESOS 00/100 M.N.</v>
      </c>
      <c r="G198" s="80">
        <f t="shared" si="54"/>
        <v>0</v>
      </c>
    </row>
    <row r="199" spans="1:7" s="16" customFormat="1" ht="42.75">
      <c r="A199" s="76" t="s">
        <v>512</v>
      </c>
      <c r="B199" s="77" t="s">
        <v>173</v>
      </c>
      <c r="C199" s="78" t="s">
        <v>28</v>
      </c>
      <c r="D199" s="79">
        <v>7</v>
      </c>
      <c r="E199" s="80"/>
      <c r="F199" s="69" t="str" cm="1">
        <f t="array" ref="F199">numtext(E199)</f>
        <v>CERO PESOS 00/100 M.N.</v>
      </c>
      <c r="G199" s="80">
        <f t="shared" si="54"/>
        <v>0</v>
      </c>
    </row>
    <row r="200" spans="1:7" s="16" customFormat="1" ht="85.5">
      <c r="A200" s="76" t="s">
        <v>669</v>
      </c>
      <c r="B200" s="77" t="s">
        <v>637</v>
      </c>
      <c r="C200" s="78" t="s">
        <v>28</v>
      </c>
      <c r="D200" s="79">
        <v>2</v>
      </c>
      <c r="E200" s="80"/>
      <c r="F200" s="69" t="str" cm="1">
        <f t="array" ref="F200">numtext(E200)</f>
        <v>CERO PESOS 00/100 M.N.</v>
      </c>
      <c r="G200" s="80">
        <f t="shared" si="54"/>
        <v>0</v>
      </c>
    </row>
    <row r="201" spans="1:7" s="16" customFormat="1" ht="42.75">
      <c r="A201" s="76" t="s">
        <v>670</v>
      </c>
      <c r="B201" s="77" t="s">
        <v>636</v>
      </c>
      <c r="C201" s="78" t="s">
        <v>28</v>
      </c>
      <c r="D201" s="79">
        <v>2</v>
      </c>
      <c r="E201" s="80"/>
      <c r="F201" s="69" t="str" cm="1">
        <f t="array" ref="F201">numtext(E201)</f>
        <v>CERO PESOS 00/100 M.N.</v>
      </c>
      <c r="G201" s="80">
        <f t="shared" si="54"/>
        <v>0</v>
      </c>
    </row>
    <row r="202" spans="1:7" s="16" customFormat="1" ht="57">
      <c r="A202" s="76" t="s">
        <v>513</v>
      </c>
      <c r="B202" s="77" t="s">
        <v>633</v>
      </c>
      <c r="C202" s="78" t="s">
        <v>23</v>
      </c>
      <c r="D202" s="79">
        <v>7</v>
      </c>
      <c r="E202" s="80"/>
      <c r="F202" s="69" t="str" cm="1">
        <f t="array" ref="F202">numtext(E202)</f>
        <v>CERO PESOS 00/100 M.N.</v>
      </c>
      <c r="G202" s="80">
        <f t="shared" si="54"/>
        <v>0</v>
      </c>
    </row>
    <row r="203" spans="1:7" s="16" customFormat="1" ht="57">
      <c r="A203" s="76" t="s">
        <v>514</v>
      </c>
      <c r="B203" s="77" t="s">
        <v>634</v>
      </c>
      <c r="C203" s="78" t="s">
        <v>28</v>
      </c>
      <c r="D203" s="79">
        <v>4</v>
      </c>
      <c r="E203" s="80"/>
      <c r="F203" s="69" t="str" cm="1">
        <f t="array" ref="F203">numtext(E203)</f>
        <v>CERO PESOS 00/100 M.N.</v>
      </c>
      <c r="G203" s="80">
        <f t="shared" si="54"/>
        <v>0</v>
      </c>
    </row>
    <row r="204" spans="1:7" s="16" customFormat="1" ht="57">
      <c r="A204" s="76" t="s">
        <v>515</v>
      </c>
      <c r="B204" s="77" t="s">
        <v>59</v>
      </c>
      <c r="C204" s="78" t="s">
        <v>28</v>
      </c>
      <c r="D204" s="79">
        <v>20</v>
      </c>
      <c r="E204" s="80"/>
      <c r="F204" s="69" t="str" cm="1">
        <f t="array" ref="F204">numtext(E204)</f>
        <v>CERO PESOS 00/100 M.N.</v>
      </c>
      <c r="G204" s="80">
        <f t="shared" si="54"/>
        <v>0</v>
      </c>
    </row>
    <row r="205" spans="1:7" s="16" customFormat="1" ht="114">
      <c r="A205" s="76" t="s">
        <v>671</v>
      </c>
      <c r="B205" s="77" t="s">
        <v>646</v>
      </c>
      <c r="C205" s="78" t="s">
        <v>28</v>
      </c>
      <c r="D205" s="79">
        <v>1</v>
      </c>
      <c r="E205" s="80"/>
      <c r="F205" s="69" t="str" cm="1">
        <f t="array" ref="F205">numtext(E205)</f>
        <v>CERO PESOS 00/100 M.N.</v>
      </c>
      <c r="G205" s="80">
        <f t="shared" si="54"/>
        <v>0</v>
      </c>
    </row>
    <row r="206" spans="1:7" s="16" customFormat="1" ht="114">
      <c r="A206" s="76" t="s">
        <v>345</v>
      </c>
      <c r="B206" s="77" t="s">
        <v>329</v>
      </c>
      <c r="C206" s="78" t="s">
        <v>28</v>
      </c>
      <c r="D206" s="79">
        <v>7</v>
      </c>
      <c r="E206" s="80"/>
      <c r="F206" s="69" t="str" cm="1">
        <f t="array" ref="F206">numtext(E206)</f>
        <v>CERO PESOS 00/100 M.N.</v>
      </c>
      <c r="G206" s="80">
        <f t="shared" si="54"/>
        <v>0</v>
      </c>
    </row>
    <row r="207" spans="1:7" s="16" customFormat="1" ht="15">
      <c r="A207" s="86" t="s">
        <v>43</v>
      </c>
      <c r="B207" s="87" t="s">
        <v>176</v>
      </c>
      <c r="C207" s="78"/>
      <c r="D207" s="79"/>
      <c r="E207" s="80"/>
      <c r="F207" s="69"/>
      <c r="G207" s="26">
        <f>SUM(G208:G213)</f>
        <v>0</v>
      </c>
    </row>
    <row r="208" spans="1:7" s="16" customFormat="1" ht="114">
      <c r="A208" s="76" t="s">
        <v>586</v>
      </c>
      <c r="B208" s="77" t="s">
        <v>330</v>
      </c>
      <c r="C208" s="78" t="s">
        <v>28</v>
      </c>
      <c r="D208" s="79">
        <v>4</v>
      </c>
      <c r="E208" s="80"/>
      <c r="F208" s="69" t="str" cm="1">
        <f t="array" ref="F208">numtext(E208)</f>
        <v>CERO PESOS 00/100 M.N.</v>
      </c>
      <c r="G208" s="80">
        <f t="shared" si="59" ref="G208">ROUND(D208*E208,2)</f>
        <v>0</v>
      </c>
    </row>
    <row r="209" spans="1:7" s="16" customFormat="1" ht="114">
      <c r="A209" s="76" t="s">
        <v>672</v>
      </c>
      <c r="B209" s="77" t="s">
        <v>631</v>
      </c>
      <c r="C209" s="78" t="s">
        <v>28</v>
      </c>
      <c r="D209" s="79">
        <v>2</v>
      </c>
      <c r="E209" s="80"/>
      <c r="F209" s="69" t="str" cm="1">
        <f t="array" ref="F209">numtext(E209)</f>
        <v>CERO PESOS 00/100 M.N.</v>
      </c>
      <c r="G209" s="80">
        <f t="shared" si="60" ref="G209">ROUND(D209*E209,2)</f>
        <v>0</v>
      </c>
    </row>
    <row r="210" spans="1:7" s="16" customFormat="1" ht="42.75">
      <c r="A210" s="76" t="s">
        <v>259</v>
      </c>
      <c r="B210" s="77" t="s">
        <v>331</v>
      </c>
      <c r="C210" s="78" t="s">
        <v>28</v>
      </c>
      <c r="D210" s="79">
        <v>6</v>
      </c>
      <c r="E210" s="80"/>
      <c r="F210" s="69" t="str" cm="1">
        <f t="array" ref="F210">numtext(E210)</f>
        <v>CERO PESOS 00/100 M.N.</v>
      </c>
      <c r="G210" s="80">
        <f t="shared" si="61" ref="G210">ROUND(D210*E210,2)</f>
        <v>0</v>
      </c>
    </row>
    <row r="211" spans="1:7" s="16" customFormat="1" ht="71.25">
      <c r="A211" s="76" t="s">
        <v>338</v>
      </c>
      <c r="B211" s="77" t="s">
        <v>177</v>
      </c>
      <c r="C211" s="78" t="s">
        <v>28</v>
      </c>
      <c r="D211" s="79">
        <v>6</v>
      </c>
      <c r="E211" s="80"/>
      <c r="F211" s="69" t="str" cm="1">
        <f t="array" ref="F211">numtext(E211)</f>
        <v>CERO PESOS 00/100 M.N.</v>
      </c>
      <c r="G211" s="80">
        <f>ROUND(D211*E211,2)</f>
        <v>0</v>
      </c>
    </row>
    <row r="212" spans="1:7" s="16" customFormat="1" ht="128.25">
      <c r="A212" s="76" t="s">
        <v>260</v>
      </c>
      <c r="B212" s="77" t="s">
        <v>647</v>
      </c>
      <c r="C212" s="78" t="s">
        <v>28</v>
      </c>
      <c r="D212" s="79">
        <v>1</v>
      </c>
      <c r="E212" s="80"/>
      <c r="F212" s="69" t="str" cm="1">
        <f t="array" ref="F212">numtext(E212)</f>
        <v>CERO PESOS 00/100 M.N.</v>
      </c>
      <c r="G212" s="80">
        <f t="shared" si="62" ref="G212:G213">ROUND(D212*E212,2)</f>
        <v>0</v>
      </c>
    </row>
    <row r="213" spans="1:7" s="16" customFormat="1" ht="156.75">
      <c r="A213" s="76" t="s">
        <v>673</v>
      </c>
      <c r="B213" s="77" t="s">
        <v>648</v>
      </c>
      <c r="C213" s="78" t="s">
        <v>28</v>
      </c>
      <c r="D213" s="79">
        <v>2</v>
      </c>
      <c r="E213" s="80"/>
      <c r="F213" s="69" t="str" cm="1">
        <f t="array" ref="F213">numtext(E213)</f>
        <v>CERO PESOS 00/100 M.N.</v>
      </c>
      <c r="G213" s="80">
        <f t="shared" si="62"/>
        <v>0</v>
      </c>
    </row>
    <row r="214" spans="1:7" s="16" customFormat="1" ht="15">
      <c r="A214" s="86" t="s">
        <v>44</v>
      </c>
      <c r="B214" s="87" t="s">
        <v>178</v>
      </c>
      <c r="C214" s="78"/>
      <c r="D214" s="79"/>
      <c r="E214" s="80"/>
      <c r="F214" s="69"/>
      <c r="G214" s="26">
        <f>SUM(G215:G218)</f>
        <v>0</v>
      </c>
    </row>
    <row r="215" spans="1:7" s="16" customFormat="1" ht="142.5">
      <c r="A215" s="76" t="s">
        <v>587</v>
      </c>
      <c r="B215" s="77" t="s">
        <v>179</v>
      </c>
      <c r="C215" s="78" t="s">
        <v>23</v>
      </c>
      <c r="D215" s="79">
        <v>5.38</v>
      </c>
      <c r="E215" s="80"/>
      <c r="F215" s="69" t="str" cm="1">
        <f t="array" ref="F215">numtext(E215)</f>
        <v>CERO PESOS 00/100 M.N.</v>
      </c>
      <c r="G215" s="80">
        <f t="shared" si="63" ref="G215">ROUND(D215*E215,2)</f>
        <v>0</v>
      </c>
    </row>
    <row r="216" spans="1:7" s="16" customFormat="1" ht="85.5">
      <c r="A216" s="76" t="s">
        <v>516</v>
      </c>
      <c r="B216" s="77" t="s">
        <v>478</v>
      </c>
      <c r="C216" s="78" t="s">
        <v>23</v>
      </c>
      <c r="D216" s="79">
        <v>5.38</v>
      </c>
      <c r="E216" s="80"/>
      <c r="F216" s="69" t="str" cm="1">
        <f t="array" ref="F216">numtext(E216)</f>
        <v>CERO PESOS 00/100 M.N.</v>
      </c>
      <c r="G216" s="80">
        <f>ROUND(D216*E216,2)</f>
        <v>0</v>
      </c>
    </row>
    <row r="217" spans="1:7" s="16" customFormat="1" ht="85.5">
      <c r="A217" s="76" t="s">
        <v>588</v>
      </c>
      <c r="B217" s="77" t="s">
        <v>180</v>
      </c>
      <c r="C217" s="78" t="s">
        <v>23</v>
      </c>
      <c r="D217" s="79">
        <v>5.38</v>
      </c>
      <c r="E217" s="80"/>
      <c r="F217" s="69" t="str" cm="1">
        <f t="array" ref="F217">numtext(E217)</f>
        <v>CERO PESOS 00/100 M.N.</v>
      </c>
      <c r="G217" s="80">
        <f>ROUND(D217*E217,2)</f>
        <v>0</v>
      </c>
    </row>
    <row r="218" spans="1:7" s="16" customFormat="1" ht="142.5">
      <c r="A218" s="76" t="s">
        <v>589</v>
      </c>
      <c r="B218" s="77" t="s">
        <v>332</v>
      </c>
      <c r="C218" s="78" t="s">
        <v>28</v>
      </c>
      <c r="D218" s="79">
        <v>1</v>
      </c>
      <c r="E218" s="81"/>
      <c r="F218" s="69" t="str" cm="1">
        <f t="array" ref="F218">numtext(E218)</f>
        <v>CERO PESOS 00/100 M.N.</v>
      </c>
      <c r="G218" s="80">
        <f t="shared" si="64" ref="G218">ROUND(D218*E218,2)</f>
        <v>0</v>
      </c>
    </row>
    <row r="219" spans="1:7" s="16" customFormat="1" ht="15">
      <c r="A219" s="86" t="s">
        <v>45</v>
      </c>
      <c r="B219" s="87" t="s">
        <v>181</v>
      </c>
      <c r="C219" s="78"/>
      <c r="D219" s="79"/>
      <c r="E219" s="80"/>
      <c r="F219" s="69"/>
      <c r="G219" s="26">
        <f>SUM(G220:G221)</f>
        <v>0</v>
      </c>
    </row>
    <row r="220" spans="1:7" s="16" customFormat="1" ht="128.25">
      <c r="A220" s="76" t="s">
        <v>674</v>
      </c>
      <c r="B220" s="77" t="s">
        <v>650</v>
      </c>
      <c r="C220" s="78" t="s">
        <v>28</v>
      </c>
      <c r="D220" s="79">
        <v>1</v>
      </c>
      <c r="E220" s="80"/>
      <c r="F220" s="69" t="str" cm="1">
        <f t="array" ref="F220">numtext(E220)</f>
        <v>CERO PESOS 00/100 M.N.</v>
      </c>
      <c r="G220" s="80">
        <f t="shared" si="65" ref="G220">ROUND(D220*E220,2)</f>
        <v>0</v>
      </c>
    </row>
    <row r="221" spans="1:7" s="16" customFormat="1" ht="128.25">
      <c r="A221" s="76" t="s">
        <v>675</v>
      </c>
      <c r="B221" s="77" t="s">
        <v>649</v>
      </c>
      <c r="C221" s="78" t="s">
        <v>28</v>
      </c>
      <c r="D221" s="79">
        <v>1</v>
      </c>
      <c r="E221" s="80"/>
      <c r="F221" s="69" t="str" cm="1">
        <f t="array" ref="F221">numtext(E221)</f>
        <v>CERO PESOS 00/100 M.N.</v>
      </c>
      <c r="G221" s="80">
        <f t="shared" si="66" ref="G221">ROUND(D221*E221,2)</f>
        <v>0</v>
      </c>
    </row>
    <row r="222" spans="1:7" s="71" customFormat="1" ht="15">
      <c r="A222" s="86" t="s">
        <v>46</v>
      </c>
      <c r="B222" s="87" t="s">
        <v>182</v>
      </c>
      <c r="C222" s="78"/>
      <c r="D222" s="79"/>
      <c r="E222" s="80"/>
      <c r="F222" s="69"/>
      <c r="G222" s="26">
        <f>SUM(G223:G227)</f>
        <v>0</v>
      </c>
    </row>
    <row r="223" spans="1:7" s="71" customFormat="1" ht="270.75">
      <c r="A223" s="76" t="s">
        <v>676</v>
      </c>
      <c r="B223" s="77" t="s">
        <v>477</v>
      </c>
      <c r="C223" s="78" t="s">
        <v>28</v>
      </c>
      <c r="D223" s="79">
        <v>2</v>
      </c>
      <c r="E223" s="80"/>
      <c r="F223" s="69" t="str" cm="1">
        <f t="array" ref="F223">numtext(E223)</f>
        <v>CERO PESOS 00/100 M.N.</v>
      </c>
      <c r="G223" s="80">
        <f t="shared" si="67" ref="G223">ROUND(D223*E223,2)</f>
        <v>0</v>
      </c>
    </row>
    <row r="224" spans="1:7" s="71" customFormat="1" ht="213.75">
      <c r="A224" s="76" t="s">
        <v>446</v>
      </c>
      <c r="B224" s="77" t="s">
        <v>183</v>
      </c>
      <c r="C224" s="78" t="s">
        <v>28</v>
      </c>
      <c r="D224" s="79">
        <v>4</v>
      </c>
      <c r="E224" s="80"/>
      <c r="F224" s="69" t="str" cm="1">
        <f t="array" ref="F224">numtext(E224)</f>
        <v>CERO PESOS 00/100 M.N.</v>
      </c>
      <c r="G224" s="80">
        <f t="shared" si="68" ref="G224">ROUND(D224*E224,2)</f>
        <v>0</v>
      </c>
    </row>
    <row r="225" spans="1:7" s="71" customFormat="1" ht="85.5">
      <c r="A225" s="76" t="s">
        <v>447</v>
      </c>
      <c r="B225" s="77" t="s">
        <v>103</v>
      </c>
      <c r="C225" s="78" t="s">
        <v>28</v>
      </c>
      <c r="D225" s="79">
        <v>2</v>
      </c>
      <c r="E225" s="80"/>
      <c r="F225" s="69" t="str" cm="1">
        <f t="array" ref="F225">numtext(E225)</f>
        <v>CERO PESOS 00/100 M.N.</v>
      </c>
      <c r="G225" s="80">
        <f t="shared" si="69" ref="G225">ROUND(D225*E225,2)</f>
        <v>0</v>
      </c>
    </row>
    <row r="226" spans="1:7" s="71" customFormat="1" ht="128.25">
      <c r="A226" s="76" t="s">
        <v>346</v>
      </c>
      <c r="B226" s="77" t="s">
        <v>104</v>
      </c>
      <c r="C226" s="78" t="s">
        <v>28</v>
      </c>
      <c r="D226" s="79">
        <v>2</v>
      </c>
      <c r="E226" s="80"/>
      <c r="F226" s="69" t="str" cm="1">
        <f t="array" ref="F226">numtext(E226)</f>
        <v>CERO PESOS 00/100 M.N.</v>
      </c>
      <c r="G226" s="80">
        <f t="shared" si="70" ref="G226:G227">ROUND(D226*E226,2)</f>
        <v>0</v>
      </c>
    </row>
    <row r="227" spans="1:7" s="71" customFormat="1" ht="99.75">
      <c r="A227" s="76" t="s">
        <v>448</v>
      </c>
      <c r="B227" s="77" t="s">
        <v>494</v>
      </c>
      <c r="C227" s="78" t="s">
        <v>28</v>
      </c>
      <c r="D227" s="79">
        <v>2</v>
      </c>
      <c r="E227" s="80"/>
      <c r="F227" s="69" t="str" cm="1">
        <f t="array" ref="F227">numtext(E227)</f>
        <v>CERO PESOS 00/100 M.N.</v>
      </c>
      <c r="G227" s="80">
        <f t="shared" si="70"/>
        <v>0</v>
      </c>
    </row>
    <row r="228" spans="1:7" s="71" customFormat="1" ht="15">
      <c r="A228" s="86" t="s">
        <v>47</v>
      </c>
      <c r="B228" s="87" t="s">
        <v>184</v>
      </c>
      <c r="C228" s="78"/>
      <c r="D228" s="79"/>
      <c r="E228" s="80"/>
      <c r="F228" s="69"/>
      <c r="G228" s="26">
        <f>SUM(G229:G258)</f>
        <v>0</v>
      </c>
    </row>
    <row r="229" spans="1:7" s="71" customFormat="1" ht="128.25">
      <c r="A229" s="76" t="s">
        <v>348</v>
      </c>
      <c r="B229" s="77" t="s">
        <v>334</v>
      </c>
      <c r="C229" s="78" t="s">
        <v>29</v>
      </c>
      <c r="D229" s="79">
        <v>2</v>
      </c>
      <c r="E229" s="80"/>
      <c r="F229" s="69" t="str" cm="1">
        <f t="array" ref="F229">numtext(E229)</f>
        <v>CERO PESOS 00/100 M.N.</v>
      </c>
      <c r="G229" s="80">
        <f t="shared" si="71" ref="G229:G230">ROUND(D229*E229,2)</f>
        <v>0</v>
      </c>
    </row>
    <row r="230" spans="1:7" s="71" customFormat="1" ht="128.25">
      <c r="A230" s="76" t="s">
        <v>590</v>
      </c>
      <c r="B230" s="77" t="s">
        <v>336</v>
      </c>
      <c r="C230" s="78" t="s">
        <v>29</v>
      </c>
      <c r="D230" s="79">
        <v>2</v>
      </c>
      <c r="E230" s="80"/>
      <c r="F230" s="69" t="str" cm="1">
        <f t="array" ref="F230">numtext(E230)</f>
        <v>CERO PESOS 00/100 M.N.</v>
      </c>
      <c r="G230" s="80">
        <f t="shared" si="71"/>
        <v>0</v>
      </c>
    </row>
    <row r="231" spans="1:7" s="71" customFormat="1" ht="57">
      <c r="A231" s="76" t="s">
        <v>349</v>
      </c>
      <c r="B231" s="77" t="s">
        <v>68</v>
      </c>
      <c r="C231" s="78" t="s">
        <v>28</v>
      </c>
      <c r="D231" s="79">
        <v>2</v>
      </c>
      <c r="E231" s="80"/>
      <c r="F231" s="69" t="str" cm="1">
        <f t="array" ref="F231">numtext(E231)</f>
        <v>CERO PESOS 00/100 M.N.</v>
      </c>
      <c r="G231" s="80">
        <f>ROUND(D231*E231,2)</f>
        <v>0</v>
      </c>
    </row>
    <row r="232" spans="1:7" s="71" customFormat="1" ht="85.5">
      <c r="A232" s="76" t="s">
        <v>261</v>
      </c>
      <c r="B232" s="77" t="s">
        <v>69</v>
      </c>
      <c r="C232" s="78" t="s">
        <v>28</v>
      </c>
      <c r="D232" s="79">
        <v>2</v>
      </c>
      <c r="E232" s="80"/>
      <c r="F232" s="69" t="str" cm="1">
        <f t="array" ref="F232">numtext(E232)</f>
        <v>CERO PESOS 00/100 M.N.</v>
      </c>
      <c r="G232" s="80">
        <f>ROUND(D232*E232,2)</f>
        <v>0</v>
      </c>
    </row>
    <row r="233" spans="1:7" s="71" customFormat="1" ht="142.5">
      <c r="A233" s="76" t="s">
        <v>591</v>
      </c>
      <c r="B233" s="77" t="s">
        <v>110</v>
      </c>
      <c r="C233" s="78" t="s">
        <v>28</v>
      </c>
      <c r="D233" s="79">
        <v>1</v>
      </c>
      <c r="E233" s="80"/>
      <c r="F233" s="69" t="str" cm="1">
        <f t="array" ref="F233">numtext(E233)</f>
        <v>CERO PESOS 00/100 M.N.</v>
      </c>
      <c r="G233" s="80">
        <f t="shared" si="72" ref="G233:G237">ROUND(D233*E233,2)</f>
        <v>0</v>
      </c>
    </row>
    <row r="234" spans="1:7" s="71" customFormat="1" ht="71.25">
      <c r="A234" s="76" t="s">
        <v>262</v>
      </c>
      <c r="B234" s="77" t="s">
        <v>91</v>
      </c>
      <c r="C234" s="78" t="s">
        <v>26</v>
      </c>
      <c r="D234" s="79">
        <v>18</v>
      </c>
      <c r="E234" s="80"/>
      <c r="F234" s="69" t="str" cm="1">
        <f t="array" ref="F234">numtext(E234)</f>
        <v>CERO PESOS 00/100 M.N.</v>
      </c>
      <c r="G234" s="80">
        <f t="shared" si="72"/>
        <v>0</v>
      </c>
    </row>
    <row r="235" spans="1:7" s="71" customFormat="1" ht="71.25">
      <c r="A235" s="76" t="s">
        <v>449</v>
      </c>
      <c r="B235" s="77" t="s">
        <v>337</v>
      </c>
      <c r="C235" s="78" t="s">
        <v>26</v>
      </c>
      <c r="D235" s="79">
        <v>10</v>
      </c>
      <c r="E235" s="80"/>
      <c r="F235" s="69" t="str" cm="1">
        <f t="array" ref="F235">numtext(E235)</f>
        <v>CERO PESOS 00/100 M.N.</v>
      </c>
      <c r="G235" s="80">
        <f t="shared" si="72"/>
        <v>0</v>
      </c>
    </row>
    <row r="236" spans="1:7" s="71" customFormat="1" ht="42.75">
      <c r="A236" s="76" t="s">
        <v>450</v>
      </c>
      <c r="B236" s="77" t="s">
        <v>497</v>
      </c>
      <c r="C236" s="78" t="s">
        <v>26</v>
      </c>
      <c r="D236" s="79">
        <v>28</v>
      </c>
      <c r="E236" s="80"/>
      <c r="F236" s="69" t="str" cm="1">
        <f t="array" ref="F236">numtext(E236)</f>
        <v>CERO PESOS 00/100 M.N.</v>
      </c>
      <c r="G236" s="80">
        <f t="shared" si="73" ref="G236">ROUND(D236*E236,2)</f>
        <v>0</v>
      </c>
    </row>
    <row r="237" spans="1:7" s="71" customFormat="1" ht="57">
      <c r="A237" s="76" t="s">
        <v>451</v>
      </c>
      <c r="B237" s="77" t="s">
        <v>339</v>
      </c>
      <c r="C237" s="78" t="s">
        <v>28</v>
      </c>
      <c r="D237" s="79">
        <v>3</v>
      </c>
      <c r="E237" s="80"/>
      <c r="F237" s="69" t="str" cm="1">
        <f t="array" ref="F237">numtext(E237)</f>
        <v>CERO PESOS 00/100 M.N.</v>
      </c>
      <c r="G237" s="80">
        <f t="shared" si="72"/>
        <v>0</v>
      </c>
    </row>
    <row r="238" spans="1:7" s="71" customFormat="1" ht="57">
      <c r="A238" s="76" t="s">
        <v>452</v>
      </c>
      <c r="B238" s="77" t="s">
        <v>111</v>
      </c>
      <c r="C238" s="78" t="s">
        <v>28</v>
      </c>
      <c r="D238" s="79">
        <v>1</v>
      </c>
      <c r="E238" s="80"/>
      <c r="F238" s="69" t="str" cm="1">
        <f t="array" ref="F238">numtext(E238)</f>
        <v>CERO PESOS 00/100 M.N.</v>
      </c>
      <c r="G238" s="80">
        <f t="shared" si="74" ref="G238">ROUND(D238*E238,2)</f>
        <v>0</v>
      </c>
    </row>
    <row r="239" spans="1:7" s="71" customFormat="1" ht="57">
      <c r="A239" s="76" t="s">
        <v>453</v>
      </c>
      <c r="B239" s="77" t="s">
        <v>112</v>
      </c>
      <c r="C239" s="78" t="s">
        <v>28</v>
      </c>
      <c r="D239" s="79">
        <v>1</v>
      </c>
      <c r="E239" s="80"/>
      <c r="F239" s="69" t="str" cm="1">
        <f t="array" ref="F239">numtext(E239)</f>
        <v>CERO PESOS 00/100 M.N.</v>
      </c>
      <c r="G239" s="80">
        <f t="shared" si="75" ref="G239:G240">ROUND(D239*E239,2)</f>
        <v>0</v>
      </c>
    </row>
    <row r="240" spans="1:7" s="71" customFormat="1" ht="71.25">
      <c r="A240" s="76" t="s">
        <v>263</v>
      </c>
      <c r="B240" s="77" t="s">
        <v>340</v>
      </c>
      <c r="C240" s="78" t="s">
        <v>28</v>
      </c>
      <c r="D240" s="79">
        <v>4</v>
      </c>
      <c r="E240" s="80"/>
      <c r="F240" s="69" t="str" cm="1">
        <f t="array" ref="F240">numtext(E240)</f>
        <v>CERO PESOS 00/100 M.N.</v>
      </c>
      <c r="G240" s="80">
        <f t="shared" si="75"/>
        <v>0</v>
      </c>
    </row>
    <row r="241" spans="1:7" s="71" customFormat="1" ht="71.25">
      <c r="A241" s="76" t="s">
        <v>264</v>
      </c>
      <c r="B241" s="77" t="s">
        <v>114</v>
      </c>
      <c r="C241" s="78" t="s">
        <v>28</v>
      </c>
      <c r="D241" s="79">
        <v>1</v>
      </c>
      <c r="E241" s="80"/>
      <c r="F241" s="69" t="str" cm="1">
        <f t="array" ref="F241">numtext(E241)</f>
        <v>CERO PESOS 00/100 M.N.</v>
      </c>
      <c r="G241" s="80">
        <f t="shared" si="76" ref="G241:G251">ROUND(D241*E241,2)</f>
        <v>0</v>
      </c>
    </row>
    <row r="242" spans="1:7" s="71" customFormat="1" ht="71.25">
      <c r="A242" s="76" t="s">
        <v>454</v>
      </c>
      <c r="B242" s="77" t="s">
        <v>113</v>
      </c>
      <c r="C242" s="78" t="s">
        <v>28</v>
      </c>
      <c r="D242" s="79">
        <v>3</v>
      </c>
      <c r="E242" s="80"/>
      <c r="F242" s="69" t="str" cm="1">
        <f t="array" ref="F242">numtext(E242)</f>
        <v>CERO PESOS 00/100 M.N.</v>
      </c>
      <c r="G242" s="80">
        <f t="shared" si="76"/>
        <v>0</v>
      </c>
    </row>
    <row r="243" spans="1:7" s="71" customFormat="1" ht="57">
      <c r="A243" s="76" t="s">
        <v>455</v>
      </c>
      <c r="B243" s="77" t="s">
        <v>115</v>
      </c>
      <c r="C243" s="78" t="s">
        <v>28</v>
      </c>
      <c r="D243" s="79">
        <v>1</v>
      </c>
      <c r="E243" s="80"/>
      <c r="F243" s="69" t="str" cm="1">
        <f t="array" ref="F243">numtext(E243)</f>
        <v>CERO PESOS 00/100 M.N.</v>
      </c>
      <c r="G243" s="80">
        <f t="shared" si="76"/>
        <v>0</v>
      </c>
    </row>
    <row r="244" spans="1:7" s="71" customFormat="1" ht="71.25">
      <c r="A244" s="76" t="s">
        <v>592</v>
      </c>
      <c r="B244" s="77" t="s">
        <v>341</v>
      </c>
      <c r="C244" s="78" t="s">
        <v>28</v>
      </c>
      <c r="D244" s="79">
        <v>1</v>
      </c>
      <c r="E244" s="80"/>
      <c r="F244" s="69" t="str" cm="1">
        <f t="array" ref="F244">numtext(E244)</f>
        <v>CERO PESOS 00/100 M.N.</v>
      </c>
      <c r="G244" s="80">
        <f t="shared" si="76"/>
        <v>0</v>
      </c>
    </row>
    <row r="245" spans="1:7" s="71" customFormat="1" ht="71.25">
      <c r="A245" s="76" t="s">
        <v>456</v>
      </c>
      <c r="B245" s="77" t="s">
        <v>116</v>
      </c>
      <c r="C245" s="78" t="s">
        <v>28</v>
      </c>
      <c r="D245" s="79">
        <v>1</v>
      </c>
      <c r="E245" s="80"/>
      <c r="F245" s="69" t="str" cm="1">
        <f t="array" ref="F245">numtext(E245)</f>
        <v>CERO PESOS 00/100 M.N.</v>
      </c>
      <c r="G245" s="80">
        <f t="shared" si="76"/>
        <v>0</v>
      </c>
    </row>
    <row r="246" spans="1:7" s="71" customFormat="1" ht="57">
      <c r="A246" s="76" t="s">
        <v>457</v>
      </c>
      <c r="B246" s="77" t="s">
        <v>117</v>
      </c>
      <c r="C246" s="78" t="s">
        <v>28</v>
      </c>
      <c r="D246" s="79">
        <v>1</v>
      </c>
      <c r="E246" s="80"/>
      <c r="F246" s="69" t="str" cm="1">
        <f t="array" ref="F246">numtext(E246)</f>
        <v>CERO PESOS 00/100 M.N.</v>
      </c>
      <c r="G246" s="80">
        <f t="shared" si="76"/>
        <v>0</v>
      </c>
    </row>
    <row r="247" spans="1:7" s="71" customFormat="1" ht="71.25">
      <c r="A247" s="76" t="s">
        <v>458</v>
      </c>
      <c r="B247" s="77" t="s">
        <v>118</v>
      </c>
      <c r="C247" s="78" t="s">
        <v>28</v>
      </c>
      <c r="D247" s="79">
        <v>1</v>
      </c>
      <c r="E247" s="80"/>
      <c r="F247" s="69" t="str" cm="1">
        <f t="array" ref="F247">numtext(E247)</f>
        <v>CERO PESOS 00/100 M.N.</v>
      </c>
      <c r="G247" s="80">
        <f t="shared" si="76"/>
        <v>0</v>
      </c>
    </row>
    <row r="248" spans="1:7" s="71" customFormat="1" ht="57">
      <c r="A248" s="76" t="s">
        <v>265</v>
      </c>
      <c r="B248" s="77" t="s">
        <v>308</v>
      </c>
      <c r="C248" s="78" t="s">
        <v>26</v>
      </c>
      <c r="D248" s="79">
        <v>40</v>
      </c>
      <c r="E248" s="80"/>
      <c r="F248" s="69" t="str" cm="1">
        <f t="array" ref="F248">numtext(E248)</f>
        <v>CERO PESOS 00/100 M.N.</v>
      </c>
      <c r="G248" s="80">
        <f t="shared" si="76"/>
        <v>0</v>
      </c>
    </row>
    <row r="249" spans="1:7" s="71" customFormat="1" ht="71.25">
      <c r="A249" s="76" t="s">
        <v>459</v>
      </c>
      <c r="B249" s="77" t="s">
        <v>79</v>
      </c>
      <c r="C249" s="78" t="s">
        <v>26</v>
      </c>
      <c r="D249" s="79">
        <v>90</v>
      </c>
      <c r="E249" s="80"/>
      <c r="F249" s="69" t="str" cm="1">
        <f t="array" ref="F249">numtext(E249)</f>
        <v>CERO PESOS 00/100 M.N.</v>
      </c>
      <c r="G249" s="80">
        <f t="shared" si="76"/>
        <v>0</v>
      </c>
    </row>
    <row r="250" spans="1:7" s="71" customFormat="1" ht="57">
      <c r="A250" s="76" t="s">
        <v>460</v>
      </c>
      <c r="B250" s="77" t="s">
        <v>342</v>
      </c>
      <c r="C250" s="78" t="s">
        <v>28</v>
      </c>
      <c r="D250" s="79">
        <v>18</v>
      </c>
      <c r="E250" s="80"/>
      <c r="F250" s="69" t="str" cm="1">
        <f t="array" ref="F250">numtext(E250)</f>
        <v>CERO PESOS 00/100 M.N.</v>
      </c>
      <c r="G250" s="80">
        <f t="shared" si="76"/>
        <v>0</v>
      </c>
    </row>
    <row r="251" spans="1:7" s="71" customFormat="1" ht="71.25">
      <c r="A251" s="76" t="s">
        <v>461</v>
      </c>
      <c r="B251" s="77" t="s">
        <v>343</v>
      </c>
      <c r="C251" s="78" t="s">
        <v>28</v>
      </c>
      <c r="D251" s="79">
        <v>5</v>
      </c>
      <c r="E251" s="80"/>
      <c r="F251" s="69" t="str" cm="1">
        <f t="array" ref="F251">numtext(E251)</f>
        <v>CERO PESOS 00/100 M.N.</v>
      </c>
      <c r="G251" s="80">
        <f t="shared" si="76"/>
        <v>0</v>
      </c>
    </row>
    <row r="252" spans="1:7" s="71" customFormat="1" ht="71.25">
      <c r="A252" s="76" t="s">
        <v>593</v>
      </c>
      <c r="B252" s="77" t="s">
        <v>185</v>
      </c>
      <c r="C252" s="78" t="s">
        <v>28</v>
      </c>
      <c r="D252" s="79">
        <v>8</v>
      </c>
      <c r="E252" s="80"/>
      <c r="F252" s="69" t="str" cm="1">
        <f t="array" ref="F252">numtext(E252)</f>
        <v>CERO PESOS 00/100 M.N.</v>
      </c>
      <c r="G252" s="80">
        <f t="shared" si="77" ref="G252:G253">ROUND(D252*E252,2)</f>
        <v>0</v>
      </c>
    </row>
    <row r="253" spans="1:7" s="71" customFormat="1" ht="57">
      <c r="A253" s="76" t="s">
        <v>594</v>
      </c>
      <c r="B253" s="77" t="s">
        <v>119</v>
      </c>
      <c r="C253" s="78" t="s">
        <v>28</v>
      </c>
      <c r="D253" s="79">
        <v>1</v>
      </c>
      <c r="E253" s="80"/>
      <c r="F253" s="69" t="str" cm="1">
        <f t="array" ref="F253">numtext(E253)</f>
        <v>CERO PESOS 00/100 M.N.</v>
      </c>
      <c r="G253" s="80">
        <f t="shared" si="77"/>
        <v>0</v>
      </c>
    </row>
    <row r="254" spans="1:7" s="71" customFormat="1" ht="71.25">
      <c r="A254" s="76" t="s">
        <v>595</v>
      </c>
      <c r="B254" s="77" t="s">
        <v>92</v>
      </c>
      <c r="C254" s="78" t="s">
        <v>28</v>
      </c>
      <c r="D254" s="79">
        <v>1</v>
      </c>
      <c r="E254" s="80"/>
      <c r="F254" s="69" t="str" cm="1">
        <f t="array" ref="F254">numtext(E254)</f>
        <v>CERO PESOS 00/100 M.N.</v>
      </c>
      <c r="G254" s="80">
        <f t="shared" si="78" ref="G254:G257">ROUND(D254*E254,2)</f>
        <v>0</v>
      </c>
    </row>
    <row r="255" spans="1:7" s="71" customFormat="1" ht="57">
      <c r="A255" s="76" t="s">
        <v>596</v>
      </c>
      <c r="B255" s="77" t="s">
        <v>359</v>
      </c>
      <c r="C255" s="78" t="s">
        <v>28</v>
      </c>
      <c r="D255" s="79">
        <v>3</v>
      </c>
      <c r="E255" s="80"/>
      <c r="F255" s="69" t="str" cm="1">
        <f t="array" ref="F255">numtext(E255)</f>
        <v>CERO PESOS 00/100 M.N.</v>
      </c>
      <c r="G255" s="80">
        <f t="shared" si="78"/>
        <v>0</v>
      </c>
    </row>
    <row r="256" spans="1:7" s="71" customFormat="1" ht="85.5">
      <c r="A256" s="76" t="s">
        <v>356</v>
      </c>
      <c r="B256" s="77" t="s">
        <v>498</v>
      </c>
      <c r="C256" s="78" t="s">
        <v>28</v>
      </c>
      <c r="D256" s="79">
        <v>3</v>
      </c>
      <c r="E256" s="80"/>
      <c r="F256" s="69" t="str" cm="1">
        <f t="array" ref="F256">numtext(E256)</f>
        <v>CERO PESOS 00/100 M.N.</v>
      </c>
      <c r="G256" s="80">
        <f t="shared" si="79" ref="G256">ROUND(D256*E256,2)</f>
        <v>0</v>
      </c>
    </row>
    <row r="257" spans="1:7" s="71" customFormat="1" ht="57">
      <c r="A257" s="76" t="s">
        <v>597</v>
      </c>
      <c r="B257" s="77" t="s">
        <v>361</v>
      </c>
      <c r="C257" s="78" t="s">
        <v>28</v>
      </c>
      <c r="D257" s="79">
        <v>2</v>
      </c>
      <c r="E257" s="80"/>
      <c r="F257" s="69" t="str" cm="1">
        <f t="array" ref="F257">numtext(E257)</f>
        <v>CERO PESOS 00/100 M.N.</v>
      </c>
      <c r="G257" s="80">
        <f t="shared" si="78"/>
        <v>0</v>
      </c>
    </row>
    <row r="258" spans="1:7" s="71" customFormat="1" ht="71.25">
      <c r="A258" s="76" t="s">
        <v>462</v>
      </c>
      <c r="B258" s="77" t="s">
        <v>360</v>
      </c>
      <c r="C258" s="78" t="s">
        <v>28</v>
      </c>
      <c r="D258" s="79">
        <v>1</v>
      </c>
      <c r="E258" s="80"/>
      <c r="F258" s="69" t="str" cm="1">
        <f t="array" ref="F258">numtext(E258)</f>
        <v>CERO PESOS 00/100 M.N.</v>
      </c>
      <c r="G258" s="80">
        <f t="shared" si="80" ref="G258">ROUND(D258*E258,2)</f>
        <v>0</v>
      </c>
    </row>
    <row r="259" spans="1:7" s="71" customFormat="1" ht="15">
      <c r="A259" s="86" t="s">
        <v>48</v>
      </c>
      <c r="B259" s="87" t="s">
        <v>186</v>
      </c>
      <c r="C259" s="78"/>
      <c r="D259" s="79"/>
      <c r="E259" s="80"/>
      <c r="F259" s="69"/>
      <c r="G259" s="26">
        <f>SUM(G260:G268)</f>
        <v>0</v>
      </c>
    </row>
    <row r="260" spans="1:7" s="71" customFormat="1" ht="114">
      <c r="A260" s="76" t="s">
        <v>598</v>
      </c>
      <c r="B260" s="77" t="s">
        <v>344</v>
      </c>
      <c r="C260" s="78" t="s">
        <v>29</v>
      </c>
      <c r="D260" s="79">
        <v>13</v>
      </c>
      <c r="E260" s="80"/>
      <c r="F260" s="69" t="str" cm="1">
        <f t="array" ref="F260">numtext(E260)</f>
        <v>CERO PESOS 00/100 M.N.</v>
      </c>
      <c r="G260" s="80">
        <f t="shared" si="81" ref="G260:G263">ROUND(D260*E260,2)</f>
        <v>0</v>
      </c>
    </row>
    <row r="261" spans="1:7" s="16" customFormat="1" ht="57">
      <c r="A261" s="76" t="s">
        <v>599</v>
      </c>
      <c r="B261" s="77" t="s">
        <v>75</v>
      </c>
      <c r="C261" s="78" t="s">
        <v>28</v>
      </c>
      <c r="D261" s="79">
        <v>13</v>
      </c>
      <c r="E261" s="80"/>
      <c r="F261" s="69" t="str" cm="1">
        <f t="array" ref="F261">numtext(E261)</f>
        <v>CERO PESOS 00/100 M.N.</v>
      </c>
      <c r="G261" s="80">
        <f>ROUND(D261*E261,2)</f>
        <v>0</v>
      </c>
    </row>
    <row r="262" spans="1:7" s="16" customFormat="1" ht="57">
      <c r="A262" s="76" t="s">
        <v>600</v>
      </c>
      <c r="B262" s="77" t="s">
        <v>67</v>
      </c>
      <c r="C262" s="78" t="s">
        <v>28</v>
      </c>
      <c r="D262" s="79">
        <v>13</v>
      </c>
      <c r="E262" s="80"/>
      <c r="F262" s="69" t="str" cm="1">
        <f t="array" ref="F262">numtext(E262)</f>
        <v>CERO PESOS 00/100 M.N.</v>
      </c>
      <c r="G262" s="80">
        <f t="shared" si="82" ref="G262">ROUND(D262*E262,2)</f>
        <v>0</v>
      </c>
    </row>
    <row r="263" spans="1:7" s="71" customFormat="1" ht="57">
      <c r="A263" s="76" t="s">
        <v>601</v>
      </c>
      <c r="B263" s="77" t="s">
        <v>308</v>
      </c>
      <c r="C263" s="78" t="s">
        <v>26</v>
      </c>
      <c r="D263" s="79">
        <v>93</v>
      </c>
      <c r="E263" s="80"/>
      <c r="F263" s="69" t="str" cm="1">
        <f t="array" ref="F263">numtext(E263)</f>
        <v>CERO PESOS 00/100 M.N.</v>
      </c>
      <c r="G263" s="80">
        <f t="shared" si="81"/>
        <v>0</v>
      </c>
    </row>
    <row r="264" spans="1:7" s="71" customFormat="1" ht="57">
      <c r="A264" s="76" t="s">
        <v>602</v>
      </c>
      <c r="B264" s="77" t="s">
        <v>342</v>
      </c>
      <c r="C264" s="78" t="s">
        <v>28</v>
      </c>
      <c r="D264" s="79">
        <v>46</v>
      </c>
      <c r="E264" s="80"/>
      <c r="F264" s="69" t="str" cm="1">
        <f t="array" ref="F264">numtext(E264)</f>
        <v>CERO PESOS 00/100 M.N.</v>
      </c>
      <c r="G264" s="80">
        <f>ROUND(D264*E264,2)</f>
        <v>0</v>
      </c>
    </row>
    <row r="265" spans="1:7" s="71" customFormat="1" ht="57">
      <c r="A265" s="76" t="s">
        <v>603</v>
      </c>
      <c r="B265" s="77" t="s">
        <v>76</v>
      </c>
      <c r="C265" s="78" t="s">
        <v>28</v>
      </c>
      <c r="D265" s="79">
        <v>1</v>
      </c>
      <c r="E265" s="80"/>
      <c r="F265" s="69" t="str" cm="1">
        <f t="array" ref="F265">numtext(E265)</f>
        <v>CERO PESOS 00/100 M.N.</v>
      </c>
      <c r="G265" s="80">
        <f t="shared" si="83" ref="G265">ROUND(D265*E265,2)</f>
        <v>0</v>
      </c>
    </row>
    <row r="266" spans="1:7" s="71" customFormat="1" ht="57">
      <c r="A266" s="76" t="s">
        <v>604</v>
      </c>
      <c r="B266" s="77" t="s">
        <v>77</v>
      </c>
      <c r="C266" s="78" t="s">
        <v>28</v>
      </c>
      <c r="D266" s="79">
        <v>1</v>
      </c>
      <c r="E266" s="80"/>
      <c r="F266" s="69" t="str" cm="1">
        <f t="array" ref="F266">numtext(E266)</f>
        <v>CERO PESOS 00/100 M.N.</v>
      </c>
      <c r="G266" s="80">
        <f t="shared" si="84" ref="G266">ROUND(D266*E266,2)</f>
        <v>0</v>
      </c>
    </row>
    <row r="267" spans="1:7" s="71" customFormat="1" ht="57">
      <c r="A267" s="76" t="s">
        <v>463</v>
      </c>
      <c r="B267" s="77" t="s">
        <v>78</v>
      </c>
      <c r="C267" s="78" t="s">
        <v>28</v>
      </c>
      <c r="D267" s="79">
        <v>1</v>
      </c>
      <c r="E267" s="80"/>
      <c r="F267" s="69" t="str" cm="1">
        <f t="array" ref="F267">numtext(E267)</f>
        <v>CERO PESOS 00/100 M.N.</v>
      </c>
      <c r="G267" s="80">
        <f t="shared" si="85" ref="G267">ROUND(D267*E267,2)</f>
        <v>0</v>
      </c>
    </row>
    <row r="268" spans="1:10" s="71" customFormat="1" ht="71.25">
      <c r="A268" s="76" t="s">
        <v>464</v>
      </c>
      <c r="B268" s="77" t="s">
        <v>79</v>
      </c>
      <c r="C268" s="78" t="s">
        <v>26</v>
      </c>
      <c r="D268" s="79">
        <v>180</v>
      </c>
      <c r="E268" s="80"/>
      <c r="F268" s="69" t="str" cm="1">
        <f t="array" ref="F268">numtext(E268)</f>
        <v>CERO PESOS 00/100 M.N.</v>
      </c>
      <c r="G268" s="80">
        <f t="shared" si="86" ref="G268">ROUND(D268*E268,2)</f>
        <v>0</v>
      </c>
      <c r="I268" s="70"/>
      <c r="J268" s="74"/>
    </row>
    <row r="269" spans="1:7" s="16" customFormat="1" ht="15">
      <c r="A269" s="86" t="s">
        <v>49</v>
      </c>
      <c r="B269" s="87" t="s">
        <v>187</v>
      </c>
      <c r="C269" s="78"/>
      <c r="D269" s="79"/>
      <c r="E269" s="80"/>
      <c r="F269" s="69"/>
      <c r="G269" s="26">
        <f>SUM(G270:G271)</f>
        <v>0</v>
      </c>
    </row>
    <row r="270" spans="1:7" s="16" customFormat="1" ht="142.5">
      <c r="A270" s="76" t="s">
        <v>266</v>
      </c>
      <c r="B270" s="77" t="s">
        <v>70</v>
      </c>
      <c r="C270" s="78" t="s">
        <v>28</v>
      </c>
      <c r="D270" s="79">
        <v>4</v>
      </c>
      <c r="E270" s="80"/>
      <c r="F270" s="69" t="str" cm="1">
        <f t="array" ref="F270">numtext(E270)</f>
        <v>CERO PESOS 00/100 M.N.</v>
      </c>
      <c r="G270" s="80">
        <f t="shared" si="87" ref="G270:G271">ROUND(D270*E270,2)</f>
        <v>0</v>
      </c>
    </row>
    <row r="271" spans="1:7" s="16" customFormat="1" ht="128.45" customHeight="1">
      <c r="A271" s="76" t="s">
        <v>465</v>
      </c>
      <c r="B271" s="77" t="s">
        <v>71</v>
      </c>
      <c r="C271" s="78" t="s">
        <v>28</v>
      </c>
      <c r="D271" s="79">
        <v>5</v>
      </c>
      <c r="E271" s="80"/>
      <c r="F271" s="69" t="str" cm="1">
        <f t="array" ref="F271">numtext(E271)</f>
        <v>CERO PESOS 00/100 M.N.</v>
      </c>
      <c r="G271" s="80">
        <f t="shared" si="87"/>
        <v>0</v>
      </c>
    </row>
    <row r="272" spans="1:7" s="71" customFormat="1" ht="15">
      <c r="A272" s="86" t="s">
        <v>50</v>
      </c>
      <c r="B272" s="87" t="s">
        <v>188</v>
      </c>
      <c r="C272" s="78"/>
      <c r="D272" s="79"/>
      <c r="E272" s="80"/>
      <c r="F272" s="69"/>
      <c r="G272" s="26">
        <f>SUM(G273:G319)</f>
        <v>0</v>
      </c>
    </row>
    <row r="273" spans="1:7" s="16" customFormat="1" ht="114">
      <c r="A273" s="76" t="s">
        <v>605</v>
      </c>
      <c r="B273" s="77" t="s">
        <v>534</v>
      </c>
      <c r="C273" s="78" t="s">
        <v>28</v>
      </c>
      <c r="D273" s="79">
        <v>1</v>
      </c>
      <c r="E273" s="80"/>
      <c r="F273" s="69" t="str" cm="1">
        <f t="array" ref="F273">numtext(E273)</f>
        <v>CERO PESOS 00/100 M.N.</v>
      </c>
      <c r="G273" s="80">
        <f t="shared" si="88" ref="G273:G274">ROUND(D273*E273,2)</f>
        <v>0</v>
      </c>
    </row>
    <row r="274" spans="1:7" s="16" customFormat="1" ht="114">
      <c r="A274" s="76" t="s">
        <v>354</v>
      </c>
      <c r="B274" s="77" t="s">
        <v>535</v>
      </c>
      <c r="C274" s="78" t="s">
        <v>28</v>
      </c>
      <c r="D274" s="79">
        <v>2</v>
      </c>
      <c r="E274" s="80"/>
      <c r="F274" s="69" t="str" cm="1">
        <f t="array" ref="F274">numtext(E274)</f>
        <v>CERO PESOS 00/100 M.N.</v>
      </c>
      <c r="G274" s="80">
        <f t="shared" si="88"/>
        <v>0</v>
      </c>
    </row>
    <row r="275" spans="1:7" s="16" customFormat="1" ht="85.5">
      <c r="A275" s="76" t="s">
        <v>466</v>
      </c>
      <c r="B275" s="77" t="s">
        <v>536</v>
      </c>
      <c r="C275" s="78" t="s">
        <v>28</v>
      </c>
      <c r="D275" s="79">
        <v>2</v>
      </c>
      <c r="E275" s="80"/>
      <c r="F275" s="69" t="str" cm="1">
        <f t="array" ref="F275">numtext(E275)</f>
        <v>CERO PESOS 00/100 M.N.</v>
      </c>
      <c r="G275" s="80">
        <f t="shared" si="89" ref="G275">ROUND(D275*E275,2)</f>
        <v>0</v>
      </c>
    </row>
    <row r="276" spans="1:7" s="16" customFormat="1" ht="99.75">
      <c r="A276" s="76" t="s">
        <v>606</v>
      </c>
      <c r="B276" s="77" t="s">
        <v>537</v>
      </c>
      <c r="C276" s="78" t="s">
        <v>28</v>
      </c>
      <c r="D276" s="79">
        <v>3</v>
      </c>
      <c r="E276" s="80"/>
      <c r="F276" s="69" t="str" cm="1">
        <f t="array" ref="F276">numtext(E276)</f>
        <v>CERO PESOS 00/100 M.N.</v>
      </c>
      <c r="G276" s="80">
        <f>ROUND(D276*E276,2)</f>
        <v>0</v>
      </c>
    </row>
    <row r="277" spans="1:7" s="16" customFormat="1" ht="156.75">
      <c r="A277" s="76" t="s">
        <v>607</v>
      </c>
      <c r="B277" s="77" t="s">
        <v>369</v>
      </c>
      <c r="C277" s="78" t="s">
        <v>28</v>
      </c>
      <c r="D277" s="79">
        <v>2</v>
      </c>
      <c r="E277" s="80"/>
      <c r="F277" s="69" t="str" cm="1">
        <f t="array" ref="F277">numtext(E277)</f>
        <v>CERO PESOS 00/100 M.N.</v>
      </c>
      <c r="G277" s="80">
        <f t="shared" si="90" ref="G277:G281">ROUND(D277*E277,2)</f>
        <v>0</v>
      </c>
    </row>
    <row r="278" spans="1:7" s="16" customFormat="1" ht="99.75">
      <c r="A278" s="76" t="s">
        <v>353</v>
      </c>
      <c r="B278" s="77" t="s">
        <v>347</v>
      </c>
      <c r="C278" s="78" t="s">
        <v>28</v>
      </c>
      <c r="D278" s="79">
        <v>12</v>
      </c>
      <c r="E278" s="80"/>
      <c r="F278" s="69" t="str" cm="1">
        <f t="array" ref="F278">numtext(E278)</f>
        <v>CERO PESOS 00/100 M.N.</v>
      </c>
      <c r="G278" s="80">
        <f t="shared" si="91" ref="G278">ROUND(D278*E278,2)</f>
        <v>0</v>
      </c>
    </row>
    <row r="279" spans="1:7" s="16" customFormat="1" ht="42.75">
      <c r="A279" s="76" t="s">
        <v>608</v>
      </c>
      <c r="B279" s="77" t="s">
        <v>350</v>
      </c>
      <c r="C279" s="78" t="s">
        <v>28</v>
      </c>
      <c r="D279" s="79">
        <v>1</v>
      </c>
      <c r="E279" s="80"/>
      <c r="F279" s="69" t="str" cm="1">
        <f t="array" ref="F279">numtext(E279)</f>
        <v>CERO PESOS 00/100 M.N.</v>
      </c>
      <c r="G279" s="80">
        <f t="shared" si="90"/>
        <v>0</v>
      </c>
    </row>
    <row r="280" spans="1:7" s="16" customFormat="1" ht="42.75">
      <c r="A280" s="76" t="s">
        <v>609</v>
      </c>
      <c r="B280" s="77" t="s">
        <v>351</v>
      </c>
      <c r="C280" s="78" t="s">
        <v>28</v>
      </c>
      <c r="D280" s="79">
        <v>2</v>
      </c>
      <c r="E280" s="80"/>
      <c r="F280" s="69" t="str" cm="1">
        <f t="array" ref="F280">numtext(E280)</f>
        <v>CERO PESOS 00/100 M.N.</v>
      </c>
      <c r="G280" s="80">
        <f t="shared" si="90"/>
        <v>0</v>
      </c>
    </row>
    <row r="281" spans="1:7" s="16" customFormat="1" ht="42.75">
      <c r="A281" s="76" t="s">
        <v>610</v>
      </c>
      <c r="B281" s="77" t="s">
        <v>352</v>
      </c>
      <c r="C281" s="78" t="s">
        <v>28</v>
      </c>
      <c r="D281" s="79">
        <v>2</v>
      </c>
      <c r="E281" s="80"/>
      <c r="F281" s="69" t="str" cm="1">
        <f t="array" ref="F281">numtext(E281)</f>
        <v>CERO PESOS 00/100 M.N.</v>
      </c>
      <c r="G281" s="80">
        <f t="shared" si="90"/>
        <v>0</v>
      </c>
    </row>
    <row r="282" spans="1:7" s="16" customFormat="1" ht="57">
      <c r="A282" s="76" t="s">
        <v>467</v>
      </c>
      <c r="B282" s="77" t="s">
        <v>364</v>
      </c>
      <c r="C282" s="78" t="s">
        <v>28</v>
      </c>
      <c r="D282" s="79">
        <v>2</v>
      </c>
      <c r="E282" s="80"/>
      <c r="F282" s="69" t="str" cm="1">
        <f t="array" ref="F282">numtext(E282)</f>
        <v>CERO PESOS 00/100 M.N.</v>
      </c>
      <c r="G282" s="80">
        <f t="shared" si="92" ref="G282">ROUND(D282*E282,2)</f>
        <v>0</v>
      </c>
    </row>
    <row r="283" spans="1:7" s="16" customFormat="1" ht="71.25">
      <c r="A283" s="76" t="s">
        <v>468</v>
      </c>
      <c r="B283" s="77" t="s">
        <v>365</v>
      </c>
      <c r="C283" s="78" t="s">
        <v>28</v>
      </c>
      <c r="D283" s="79">
        <v>2</v>
      </c>
      <c r="E283" s="80"/>
      <c r="F283" s="69" t="str" cm="1">
        <f t="array" ref="F283">numtext(E283)</f>
        <v>CERO PESOS 00/100 M.N.</v>
      </c>
      <c r="G283" s="80">
        <f t="shared" si="93" ref="G283">ROUND(D283*E283,2)</f>
        <v>0</v>
      </c>
    </row>
    <row r="284" spans="1:7" s="16" customFormat="1" ht="128.25">
      <c r="A284" s="76" t="s">
        <v>611</v>
      </c>
      <c r="B284" s="77" t="s">
        <v>368</v>
      </c>
      <c r="C284" s="78" t="s">
        <v>28</v>
      </c>
      <c r="D284" s="79">
        <v>2</v>
      </c>
      <c r="E284" s="80"/>
      <c r="F284" s="69" t="str" cm="1">
        <f t="array" ref="F284">numtext(E284)</f>
        <v>CERO PESOS 00/100 M.N.</v>
      </c>
      <c r="G284" s="80">
        <f t="shared" si="94" ref="G284">ROUND(D284*E284,2)</f>
        <v>0</v>
      </c>
    </row>
    <row r="285" spans="1:7" s="16" customFormat="1" ht="142.5">
      <c r="A285" s="76" t="s">
        <v>469</v>
      </c>
      <c r="B285" s="77" t="s">
        <v>367</v>
      </c>
      <c r="C285" s="78" t="s">
        <v>28</v>
      </c>
      <c r="D285" s="79">
        <v>2</v>
      </c>
      <c r="E285" s="80"/>
      <c r="F285" s="69" t="str" cm="1">
        <f t="array" ref="F285">numtext(E285)</f>
        <v>CERO PESOS 00/100 M.N.</v>
      </c>
      <c r="G285" s="80">
        <f t="shared" si="95" ref="G285">ROUND(D285*E285,2)</f>
        <v>0</v>
      </c>
    </row>
    <row r="286" spans="1:7" s="16" customFormat="1" ht="85.5">
      <c r="A286" s="76" t="s">
        <v>612</v>
      </c>
      <c r="B286" s="77" t="s">
        <v>366</v>
      </c>
      <c r="C286" s="78" t="s">
        <v>28</v>
      </c>
      <c r="D286" s="79">
        <v>5</v>
      </c>
      <c r="E286" s="80"/>
      <c r="F286" s="69" t="str" cm="1">
        <f t="array" ref="F286">numtext(E286)</f>
        <v>CERO PESOS 00/100 M.N.</v>
      </c>
      <c r="G286" s="80">
        <f>ROUND(D286*E286,2)</f>
        <v>0</v>
      </c>
    </row>
    <row r="287" spans="1:7" s="16" customFormat="1" ht="99.75">
      <c r="A287" s="76" t="s">
        <v>470</v>
      </c>
      <c r="B287" s="77" t="s">
        <v>363</v>
      </c>
      <c r="C287" s="78" t="s">
        <v>28</v>
      </c>
      <c r="D287" s="79">
        <v>5</v>
      </c>
      <c r="E287" s="80"/>
      <c r="F287" s="69" t="str" cm="1">
        <f t="array" ref="F287">numtext(E287)</f>
        <v>CERO PESOS 00/100 M.N.</v>
      </c>
      <c r="G287" s="80">
        <f t="shared" si="96" ref="G287">ROUND(D287*E287,2)</f>
        <v>0</v>
      </c>
    </row>
    <row r="288" spans="1:7" s="16" customFormat="1" ht="156.75">
      <c r="A288" s="76" t="s">
        <v>471</v>
      </c>
      <c r="B288" s="77" t="s">
        <v>189</v>
      </c>
      <c r="C288" s="78" t="s">
        <v>28</v>
      </c>
      <c r="D288" s="79">
        <v>4</v>
      </c>
      <c r="E288" s="80"/>
      <c r="F288" s="69" t="str" cm="1">
        <f t="array" ref="F288">numtext(E288)</f>
        <v>CERO PESOS 00/100 M.N.</v>
      </c>
      <c r="G288" s="80">
        <f t="shared" si="97" ref="G288:G304">ROUND(D288*E288,2)</f>
        <v>0</v>
      </c>
    </row>
    <row r="289" spans="1:7" s="16" customFormat="1" ht="199.5">
      <c r="A289" s="76" t="s">
        <v>472</v>
      </c>
      <c r="B289" s="77" t="s">
        <v>190</v>
      </c>
      <c r="C289" s="78" t="s">
        <v>25</v>
      </c>
      <c r="D289" s="79">
        <v>500</v>
      </c>
      <c r="E289" s="80"/>
      <c r="F289" s="69" t="str" cm="1">
        <f t="array" ref="F289">numtext(E289)</f>
        <v>CERO PESOS 00/100 M.N.</v>
      </c>
      <c r="G289" s="80">
        <f t="shared" si="97"/>
        <v>0</v>
      </c>
    </row>
    <row r="290" spans="1:7" s="16" customFormat="1" ht="142.5">
      <c r="A290" s="76" t="s">
        <v>613</v>
      </c>
      <c r="B290" s="77" t="s">
        <v>387</v>
      </c>
      <c r="C290" s="78" t="s">
        <v>23</v>
      </c>
      <c r="D290" s="79">
        <v>100</v>
      </c>
      <c r="E290" s="80"/>
      <c r="F290" s="69" t="str" cm="1">
        <f t="array" ref="F290">numtext(E290)</f>
        <v>CERO PESOS 00/100 M.N.</v>
      </c>
      <c r="G290" s="80">
        <f t="shared" si="97"/>
        <v>0</v>
      </c>
    </row>
    <row r="291" spans="1:7" s="16" customFormat="1" ht="156.75">
      <c r="A291" s="76" t="s">
        <v>473</v>
      </c>
      <c r="B291" s="77" t="s">
        <v>386</v>
      </c>
      <c r="C291" s="78" t="s">
        <v>23</v>
      </c>
      <c r="D291" s="79">
        <v>100</v>
      </c>
      <c r="E291" s="80"/>
      <c r="F291" s="69" t="str" cm="1">
        <f t="array" ref="F291">numtext(E291)</f>
        <v>CERO PESOS 00/100 M.N.</v>
      </c>
      <c r="G291" s="80">
        <f t="shared" si="98" ref="G291:G292">ROUND(D291*E291,2)</f>
        <v>0</v>
      </c>
    </row>
    <row r="292" spans="1:7" s="16" customFormat="1" ht="114">
      <c r="A292" s="76" t="s">
        <v>267</v>
      </c>
      <c r="B292" s="77" t="s">
        <v>385</v>
      </c>
      <c r="C292" s="78" t="s">
        <v>26</v>
      </c>
      <c r="D292" s="79">
        <v>15</v>
      </c>
      <c r="E292" s="80"/>
      <c r="F292" s="69" t="str" cm="1">
        <f t="array" ref="F292">numtext(E292)</f>
        <v>CERO PESOS 00/100 M.N.</v>
      </c>
      <c r="G292" s="80">
        <f t="shared" si="98"/>
        <v>0</v>
      </c>
    </row>
    <row r="293" spans="1:7" s="16" customFormat="1" ht="142.5">
      <c r="A293" s="76" t="s">
        <v>614</v>
      </c>
      <c r="B293" s="77" t="s">
        <v>191</v>
      </c>
      <c r="C293" s="78" t="s">
        <v>26</v>
      </c>
      <c r="D293" s="79">
        <v>18</v>
      </c>
      <c r="E293" s="80"/>
      <c r="F293" s="69" t="str" cm="1">
        <f t="array" ref="F293">numtext(E293)</f>
        <v>CERO PESOS 00/100 M.N.</v>
      </c>
      <c r="G293" s="80">
        <f t="shared" si="97"/>
        <v>0</v>
      </c>
    </row>
    <row r="294" spans="1:7" s="16" customFormat="1" ht="142.5">
      <c r="A294" s="76" t="s">
        <v>615</v>
      </c>
      <c r="B294" s="77" t="s">
        <v>192</v>
      </c>
      <c r="C294" s="78" t="s">
        <v>26</v>
      </c>
      <c r="D294" s="79">
        <v>10</v>
      </c>
      <c r="E294" s="80"/>
      <c r="F294" s="69" t="str" cm="1">
        <f t="array" ref="F294">numtext(E294)</f>
        <v>CERO PESOS 00/100 M.N.</v>
      </c>
      <c r="G294" s="80">
        <f t="shared" si="99" ref="G294">ROUND(D294*E294,2)</f>
        <v>0</v>
      </c>
    </row>
    <row r="295" spans="1:7" s="16" customFormat="1" ht="142.5">
      <c r="A295" s="76" t="s">
        <v>268</v>
      </c>
      <c r="B295" s="77" t="s">
        <v>193</v>
      </c>
      <c r="C295" s="78" t="s">
        <v>26</v>
      </c>
      <c r="D295" s="79">
        <v>20</v>
      </c>
      <c r="E295" s="80"/>
      <c r="F295" s="69" t="str" cm="1">
        <f t="array" ref="F295">numtext(E295)</f>
        <v>CERO PESOS 00/100 M.N.</v>
      </c>
      <c r="G295" s="80">
        <f t="shared" si="97"/>
        <v>0</v>
      </c>
    </row>
    <row r="296" spans="1:7" s="16" customFormat="1" ht="71.25">
      <c r="A296" s="76" t="s">
        <v>474</v>
      </c>
      <c r="B296" s="77" t="s">
        <v>383</v>
      </c>
      <c r="C296" s="78" t="s">
        <v>28</v>
      </c>
      <c r="D296" s="79">
        <v>2</v>
      </c>
      <c r="E296" s="80"/>
      <c r="F296" s="69" t="str" cm="1">
        <f t="array" ref="F296">numtext(E296)</f>
        <v>CERO PESOS 00/100 M.N.</v>
      </c>
      <c r="G296" s="80">
        <f t="shared" si="100" ref="G296">ROUND(D296*E296,2)</f>
        <v>0</v>
      </c>
    </row>
    <row r="297" spans="1:7" s="16" customFormat="1" ht="85.5">
      <c r="A297" s="76" t="s">
        <v>269</v>
      </c>
      <c r="B297" s="77" t="s">
        <v>384</v>
      </c>
      <c r="C297" s="78" t="s">
        <v>28</v>
      </c>
      <c r="D297" s="79">
        <v>2</v>
      </c>
      <c r="E297" s="80"/>
      <c r="F297" s="69" t="str" cm="1">
        <f t="array" ref="F297">numtext(E297)</f>
        <v>CERO PESOS 00/100 M.N.</v>
      </c>
      <c r="G297" s="80">
        <f t="shared" si="97"/>
        <v>0</v>
      </c>
    </row>
    <row r="298" spans="1:7" s="16" customFormat="1" ht="142.5">
      <c r="A298" s="76" t="s">
        <v>616</v>
      </c>
      <c r="B298" s="77" t="s">
        <v>194</v>
      </c>
      <c r="C298" s="78" t="s">
        <v>28</v>
      </c>
      <c r="D298" s="79">
        <v>8</v>
      </c>
      <c r="E298" s="80"/>
      <c r="F298" s="69" t="str" cm="1">
        <f t="array" ref="F298">numtext(E298)</f>
        <v>CERO PESOS 00/100 M.N.</v>
      </c>
      <c r="G298" s="80">
        <f>ROUND(D298*E298,2)</f>
        <v>0</v>
      </c>
    </row>
    <row r="299" spans="1:7" s="16" customFormat="1" ht="142.5">
      <c r="A299" s="76" t="s">
        <v>475</v>
      </c>
      <c r="B299" s="77" t="s">
        <v>195</v>
      </c>
      <c r="C299" s="78" t="s">
        <v>28</v>
      </c>
      <c r="D299" s="79">
        <v>8</v>
      </c>
      <c r="E299" s="80"/>
      <c r="F299" s="69" t="str" cm="1">
        <f t="array" ref="F299">numtext(E299)</f>
        <v>CERO PESOS 00/100 M.N.</v>
      </c>
      <c r="G299" s="80">
        <f>ROUND(D299*E299,2)</f>
        <v>0</v>
      </c>
    </row>
    <row r="300" spans="1:7" s="16" customFormat="1" ht="142.5">
      <c r="A300" s="76" t="s">
        <v>617</v>
      </c>
      <c r="B300" s="77" t="s">
        <v>196</v>
      </c>
      <c r="C300" s="78" t="s">
        <v>28</v>
      </c>
      <c r="D300" s="79">
        <v>2</v>
      </c>
      <c r="E300" s="80"/>
      <c r="F300" s="69" t="str" cm="1">
        <f t="array" ref="F300">numtext(E300)</f>
        <v>CERO PESOS 00/100 M.N.</v>
      </c>
      <c r="G300" s="80">
        <f t="shared" si="101" ref="G300">ROUND(D300*E300,2)</f>
        <v>0</v>
      </c>
    </row>
    <row r="301" spans="1:7" s="16" customFormat="1" ht="71.25">
      <c r="A301" s="76" t="s">
        <v>618</v>
      </c>
      <c r="B301" s="77" t="s">
        <v>382</v>
      </c>
      <c r="C301" s="78" t="s">
        <v>28</v>
      </c>
      <c r="D301" s="79">
        <v>2</v>
      </c>
      <c r="E301" s="80"/>
      <c r="F301" s="69" t="str" cm="1">
        <f t="array" ref="F301">numtext(E301)</f>
        <v>CERO PESOS 00/100 M.N.</v>
      </c>
      <c r="G301" s="80">
        <f t="shared" si="102" ref="G301">ROUND(D301*E301,2)</f>
        <v>0</v>
      </c>
    </row>
    <row r="302" spans="1:7" s="16" customFormat="1" ht="85.5">
      <c r="A302" s="76" t="s">
        <v>619</v>
      </c>
      <c r="B302" s="77" t="s">
        <v>380</v>
      </c>
      <c r="C302" s="78" t="s">
        <v>28</v>
      </c>
      <c r="D302" s="79">
        <v>2</v>
      </c>
      <c r="E302" s="80"/>
      <c r="F302" s="69" t="str" cm="1">
        <f t="array" ref="F302">numtext(E302)</f>
        <v>CERO PESOS 00/100 M.N.</v>
      </c>
      <c r="G302" s="80">
        <f t="shared" si="103" ref="G302">ROUND(D302*E302,2)</f>
        <v>0</v>
      </c>
    </row>
    <row r="303" spans="1:7" s="16" customFormat="1" ht="85.5">
      <c r="A303" s="76" t="s">
        <v>620</v>
      </c>
      <c r="B303" s="77" t="s">
        <v>381</v>
      </c>
      <c r="C303" s="78" t="s">
        <v>28</v>
      </c>
      <c r="D303" s="79">
        <v>2</v>
      </c>
      <c r="E303" s="80"/>
      <c r="F303" s="69" t="str" cm="1">
        <f t="array" ref="F303">numtext(E303)</f>
        <v>CERO PESOS 00/100 M.N.</v>
      </c>
      <c r="G303" s="80">
        <f t="shared" si="97"/>
        <v>0</v>
      </c>
    </row>
    <row r="304" spans="1:7" s="16" customFormat="1" ht="142.5">
      <c r="A304" s="76" t="s">
        <v>621</v>
      </c>
      <c r="B304" s="77" t="s">
        <v>197</v>
      </c>
      <c r="C304" s="78" t="s">
        <v>28</v>
      </c>
      <c r="D304" s="79">
        <v>2</v>
      </c>
      <c r="E304" s="80"/>
      <c r="F304" s="69" t="str" cm="1">
        <f t="array" ref="F304">numtext(E304)</f>
        <v>CERO PESOS 00/100 M.N.</v>
      </c>
      <c r="G304" s="80">
        <f t="shared" si="97"/>
        <v>0</v>
      </c>
    </row>
    <row r="305" spans="1:7" s="16" customFormat="1" ht="42.75">
      <c r="A305" s="76" t="s">
        <v>622</v>
      </c>
      <c r="B305" s="77" t="s">
        <v>355</v>
      </c>
      <c r="C305" s="78" t="s">
        <v>26</v>
      </c>
      <c r="D305" s="79">
        <v>50</v>
      </c>
      <c r="E305" s="80"/>
      <c r="F305" s="69" t="str" cm="1">
        <f t="array" ref="F305">numtext(E305)</f>
        <v>CERO PESOS 00/100 M.N.</v>
      </c>
      <c r="G305" s="80">
        <f t="shared" si="104" ref="G305:G306">ROUND(D305*E305,2)</f>
        <v>0</v>
      </c>
    </row>
    <row r="306" spans="1:7" s="16" customFormat="1" ht="42.75">
      <c r="A306" s="76" t="s">
        <v>623</v>
      </c>
      <c r="B306" s="77" t="s">
        <v>357</v>
      </c>
      <c r="C306" s="78" t="s">
        <v>26</v>
      </c>
      <c r="D306" s="79">
        <v>10</v>
      </c>
      <c r="E306" s="80"/>
      <c r="F306" s="69" t="str" cm="1">
        <f t="array" ref="F306">numtext(E306)</f>
        <v>CERO PESOS 00/100 M.N.</v>
      </c>
      <c r="G306" s="80">
        <f t="shared" si="104"/>
        <v>0</v>
      </c>
    </row>
    <row r="307" spans="1:7" s="16" customFormat="1" ht="71.25">
      <c r="A307" s="76" t="s">
        <v>624</v>
      </c>
      <c r="B307" s="77" t="s">
        <v>372</v>
      </c>
      <c r="C307" s="78" t="s">
        <v>26</v>
      </c>
      <c r="D307" s="79">
        <v>25</v>
      </c>
      <c r="E307" s="80"/>
      <c r="F307" s="69" t="str" cm="1">
        <f t="array" ref="F307">numtext(E307)</f>
        <v>CERO PESOS 00/100 M.N.</v>
      </c>
      <c r="G307" s="80">
        <f t="shared" si="105" ref="G307:G308">ROUND(D307*E307,2)</f>
        <v>0</v>
      </c>
    </row>
    <row r="308" spans="1:7" s="16" customFormat="1" ht="71.25">
      <c r="A308" s="76" t="s">
        <v>625</v>
      </c>
      <c r="B308" s="77" t="s">
        <v>373</v>
      </c>
      <c r="C308" s="78" t="s">
        <v>26</v>
      </c>
      <c r="D308" s="79">
        <v>100</v>
      </c>
      <c r="E308" s="80"/>
      <c r="F308" s="69" t="str" cm="1">
        <f t="array" ref="F308">numtext(E308)</f>
        <v>CERO PESOS 00/100 M.N.</v>
      </c>
      <c r="G308" s="80">
        <f t="shared" si="105"/>
        <v>0</v>
      </c>
    </row>
    <row r="309" spans="1:7" s="16" customFormat="1" ht="71.25">
      <c r="A309" s="76" t="s">
        <v>270</v>
      </c>
      <c r="B309" s="77" t="s">
        <v>374</v>
      </c>
      <c r="C309" s="78" t="s">
        <v>26</v>
      </c>
      <c r="D309" s="79">
        <v>25</v>
      </c>
      <c r="E309" s="80"/>
      <c r="F309" s="69" t="str" cm="1">
        <f t="array" ref="F309">numtext(E309)</f>
        <v>CERO PESOS 00/100 M.N.</v>
      </c>
      <c r="G309" s="80">
        <f t="shared" si="106" ref="G309:G312">ROUND(D309*E309,2)</f>
        <v>0</v>
      </c>
    </row>
    <row r="310" spans="1:7" s="16" customFormat="1" ht="71.25">
      <c r="A310" s="76" t="s">
        <v>271</v>
      </c>
      <c r="B310" s="77" t="s">
        <v>375</v>
      </c>
      <c r="C310" s="78" t="s">
        <v>26</v>
      </c>
      <c r="D310" s="79">
        <v>100</v>
      </c>
      <c r="E310" s="80"/>
      <c r="F310" s="69" t="str" cm="1">
        <f t="array" ref="F310">numtext(E310)</f>
        <v>CERO PESOS 00/100 M.N.</v>
      </c>
      <c r="G310" s="80">
        <f t="shared" si="106"/>
        <v>0</v>
      </c>
    </row>
    <row r="311" spans="1:7" s="16" customFormat="1" ht="114">
      <c r="A311" s="76" t="s">
        <v>272</v>
      </c>
      <c r="B311" s="77" t="s">
        <v>376</v>
      </c>
      <c r="C311" s="78" t="s">
        <v>28</v>
      </c>
      <c r="D311" s="79">
        <v>15</v>
      </c>
      <c r="E311" s="80"/>
      <c r="F311" s="69" t="str" cm="1">
        <f t="array" ref="F311">numtext(E311)</f>
        <v>CERO PESOS 00/100 M.N.</v>
      </c>
      <c r="G311" s="80">
        <f t="shared" si="107" ref="G311">ROUND(D311*E311,2)</f>
        <v>0</v>
      </c>
    </row>
    <row r="312" spans="1:7" s="16" customFormat="1" ht="85.5">
      <c r="A312" s="76" t="s">
        <v>626</v>
      </c>
      <c r="B312" s="77" t="s">
        <v>358</v>
      </c>
      <c r="C312" s="78" t="s">
        <v>28</v>
      </c>
      <c r="D312" s="79">
        <v>25</v>
      </c>
      <c r="E312" s="80"/>
      <c r="F312" s="69" t="str" cm="1">
        <f t="array" ref="F312">numtext(E312)</f>
        <v>CERO PESOS 00/100 M.N.</v>
      </c>
      <c r="G312" s="80">
        <f t="shared" si="106"/>
        <v>0</v>
      </c>
    </row>
    <row r="313" spans="1:7" s="16" customFormat="1" ht="42.75">
      <c r="A313" s="76" t="s">
        <v>627</v>
      </c>
      <c r="B313" s="77" t="s">
        <v>370</v>
      </c>
      <c r="C313" s="78" t="s">
        <v>28</v>
      </c>
      <c r="D313" s="79">
        <v>2</v>
      </c>
      <c r="E313" s="80"/>
      <c r="F313" s="69" t="str" cm="1">
        <f t="array" ref="F313">numtext(E313)</f>
        <v>CERO PESOS 00/100 M.N.</v>
      </c>
      <c r="G313" s="80">
        <f>ROUND(D313*E313,2)</f>
        <v>0</v>
      </c>
    </row>
    <row r="314" spans="1:7" s="16" customFormat="1" ht="42.75">
      <c r="A314" s="76" t="s">
        <v>273</v>
      </c>
      <c r="B314" s="77" t="s">
        <v>371</v>
      </c>
      <c r="C314" s="78" t="s">
        <v>28</v>
      </c>
      <c r="D314" s="79">
        <v>2</v>
      </c>
      <c r="E314" s="80"/>
      <c r="F314" s="69" t="str" cm="1">
        <f t="array" ref="F314">numtext(E314)</f>
        <v>CERO PESOS 00/100 M.N.</v>
      </c>
      <c r="G314" s="80">
        <f>ROUND(D314*E314,2)</f>
        <v>0</v>
      </c>
    </row>
    <row r="315" spans="1:7" s="16" customFormat="1" ht="99.75">
      <c r="A315" s="76" t="s">
        <v>274</v>
      </c>
      <c r="B315" s="77" t="s">
        <v>377</v>
      </c>
      <c r="C315" s="78" t="s">
        <v>28</v>
      </c>
      <c r="D315" s="79">
        <v>2</v>
      </c>
      <c r="E315" s="80"/>
      <c r="F315" s="69" t="str" cm="1">
        <f t="array" ref="F315">numtext(E315)</f>
        <v>CERO PESOS 00/100 M.N.</v>
      </c>
      <c r="G315" s="80">
        <f t="shared" si="108" ref="G315">ROUND(D315*E315,2)</f>
        <v>0</v>
      </c>
    </row>
    <row r="316" spans="1:7" s="16" customFormat="1" ht="85.5">
      <c r="A316" s="76" t="s">
        <v>275</v>
      </c>
      <c r="B316" s="77" t="s">
        <v>378</v>
      </c>
      <c r="C316" s="78" t="s">
        <v>28</v>
      </c>
      <c r="D316" s="79">
        <v>3</v>
      </c>
      <c r="E316" s="80"/>
      <c r="F316" s="69" t="str" cm="1">
        <f t="array" ref="F316">numtext(E316)</f>
        <v>CERO PESOS 00/100 M.N.</v>
      </c>
      <c r="G316" s="80">
        <f t="shared" si="109" ref="G316">ROUND(D316*E316,2)</f>
        <v>0</v>
      </c>
    </row>
    <row r="317" spans="1:7" s="16" customFormat="1" ht="99.75">
      <c r="A317" s="76" t="s">
        <v>276</v>
      </c>
      <c r="B317" s="77" t="s">
        <v>379</v>
      </c>
      <c r="C317" s="78" t="s">
        <v>28</v>
      </c>
      <c r="D317" s="79">
        <v>2</v>
      </c>
      <c r="E317" s="80"/>
      <c r="F317" s="69" t="str" cm="1">
        <f t="array" ref="F317">numtext(E317)</f>
        <v>CERO PESOS 00/100 M.N.</v>
      </c>
      <c r="G317" s="80">
        <f t="shared" si="110" ref="G317">ROUND(D317*E317,2)</f>
        <v>0</v>
      </c>
    </row>
    <row r="318" spans="1:7" s="16" customFormat="1" ht="71.25">
      <c r="A318" s="76" t="s">
        <v>277</v>
      </c>
      <c r="B318" s="77" t="s">
        <v>362</v>
      </c>
      <c r="C318" s="78" t="s">
        <v>28</v>
      </c>
      <c r="D318" s="79">
        <v>40</v>
      </c>
      <c r="E318" s="80"/>
      <c r="F318" s="69" t="str" cm="1">
        <f t="array" ref="F318">numtext(E318)</f>
        <v>CERO PESOS 00/100 M.N.</v>
      </c>
      <c r="G318" s="80">
        <f t="shared" si="111" ref="G318">ROUND(D318*E318,2)</f>
        <v>0</v>
      </c>
    </row>
    <row r="319" spans="1:10" s="16" customFormat="1" ht="99.75">
      <c r="A319" s="76" t="s">
        <v>328</v>
      </c>
      <c r="B319" s="77" t="s">
        <v>198</v>
      </c>
      <c r="C319" s="78" t="s">
        <v>29</v>
      </c>
      <c r="D319" s="79">
        <v>12</v>
      </c>
      <c r="E319" s="80"/>
      <c r="F319" s="69" t="str" cm="1">
        <f t="array" ref="F319">numtext(E319)</f>
        <v>CERO PESOS 00/100 M.N.</v>
      </c>
      <c r="G319" s="80">
        <f t="shared" si="112" ref="G319">ROUND(D319*E319,2)</f>
        <v>0</v>
      </c>
      <c r="J319" s="62"/>
    </row>
    <row r="320" spans="1:7" s="71" customFormat="1" ht="15">
      <c r="A320" s="86" t="s">
        <v>51</v>
      </c>
      <c r="B320" s="87" t="s">
        <v>199</v>
      </c>
      <c r="C320" s="78"/>
      <c r="D320" s="79"/>
      <c r="E320" s="80"/>
      <c r="F320" s="69"/>
      <c r="G320" s="26">
        <f>SUM(G321:G334)</f>
        <v>0</v>
      </c>
    </row>
    <row r="321" spans="1:7" s="16" customFormat="1" ht="128.25">
      <c r="A321" s="76" t="s">
        <v>278</v>
      </c>
      <c r="B321" s="77" t="s">
        <v>105</v>
      </c>
      <c r="C321" s="78" t="s">
        <v>29</v>
      </c>
      <c r="D321" s="79">
        <v>8</v>
      </c>
      <c r="E321" s="80"/>
      <c r="F321" s="69" t="str" cm="1">
        <f t="array" ref="F321">numtext(E321)</f>
        <v>CERO PESOS 00/100 M.N.</v>
      </c>
      <c r="G321" s="80">
        <f t="shared" si="113" ref="G321">ROUND(D321*E321,2)</f>
        <v>0</v>
      </c>
    </row>
    <row r="322" spans="1:7" s="16" customFormat="1" ht="142.5">
      <c r="A322" s="76" t="s">
        <v>279</v>
      </c>
      <c r="B322" s="77" t="s">
        <v>107</v>
      </c>
      <c r="C322" s="78" t="s">
        <v>29</v>
      </c>
      <c r="D322" s="79">
        <v>5</v>
      </c>
      <c r="E322" s="80"/>
      <c r="F322" s="69" t="str" cm="1">
        <f t="array" ref="F322">numtext(E322)</f>
        <v>CERO PESOS 00/100 M.N.</v>
      </c>
      <c r="G322" s="80">
        <f t="shared" si="114" ref="G322">ROUND(D322*E322,2)</f>
        <v>0</v>
      </c>
    </row>
    <row r="323" spans="1:7" s="16" customFormat="1" ht="42.75">
      <c r="A323" s="76" t="s">
        <v>280</v>
      </c>
      <c r="B323" s="77" t="s">
        <v>200</v>
      </c>
      <c r="C323" s="78" t="s">
        <v>26</v>
      </c>
      <c r="D323" s="79">
        <v>20</v>
      </c>
      <c r="E323" s="80"/>
      <c r="F323" s="69" t="str" cm="1">
        <f t="array" ref="F323">numtext(E323)</f>
        <v>CERO PESOS 00/100 M.N.</v>
      </c>
      <c r="G323" s="80">
        <f t="shared" si="115" ref="G323">ROUND(D323*E323,2)</f>
        <v>0</v>
      </c>
    </row>
    <row r="324" spans="1:8" s="16" customFormat="1" ht="42.75">
      <c r="A324" s="76" t="s">
        <v>281</v>
      </c>
      <c r="B324" s="77" t="s">
        <v>201</v>
      </c>
      <c r="C324" s="78" t="s">
        <v>26</v>
      </c>
      <c r="D324" s="79">
        <v>20</v>
      </c>
      <c r="E324" s="80"/>
      <c r="F324" s="69" t="str" cm="1">
        <f t="array" ref="F324">numtext(E324)</f>
        <v>CERO PESOS 00/100 M.N.</v>
      </c>
      <c r="G324" s="80">
        <f t="shared" si="116" ref="G324">ROUND(D324*E324,2)</f>
        <v>0</v>
      </c>
      <c r="H324" s="62"/>
    </row>
    <row r="325" spans="1:8" s="16" customFormat="1" ht="28.5">
      <c r="A325" s="76" t="s">
        <v>476</v>
      </c>
      <c r="B325" s="77" t="s">
        <v>202</v>
      </c>
      <c r="C325" s="78" t="s">
        <v>26</v>
      </c>
      <c r="D325" s="79">
        <v>10</v>
      </c>
      <c r="E325" s="80"/>
      <c r="F325" s="69" t="str" cm="1">
        <f t="array" ref="F325">numtext(E325)</f>
        <v>CERO PESOS 00/100 M.N.</v>
      </c>
      <c r="G325" s="80">
        <f t="shared" si="117" ref="G325">ROUND(D325*E325,2)</f>
        <v>0</v>
      </c>
      <c r="H325" s="62"/>
    </row>
    <row r="326" spans="1:7" s="16" customFormat="1" ht="128.25">
      <c r="A326" s="76" t="s">
        <v>282</v>
      </c>
      <c r="B326" s="77" t="s">
        <v>203</v>
      </c>
      <c r="C326" s="78" t="s">
        <v>26</v>
      </c>
      <c r="D326" s="79">
        <v>439</v>
      </c>
      <c r="E326" s="80"/>
      <c r="F326" s="69" t="str" cm="1">
        <f t="array" ref="F326">numtext(E326)</f>
        <v>CERO PESOS 00/100 M.N.</v>
      </c>
      <c r="G326" s="80">
        <f>ROUND(D326*E326,2)</f>
        <v>0</v>
      </c>
    </row>
    <row r="327" spans="1:8" s="16" customFormat="1" ht="57">
      <c r="A327" s="76" t="s">
        <v>517</v>
      </c>
      <c r="B327" s="77" t="s">
        <v>204</v>
      </c>
      <c r="C327" s="78" t="s">
        <v>26</v>
      </c>
      <c r="D327" s="79">
        <v>16</v>
      </c>
      <c r="E327" s="80"/>
      <c r="F327" s="69" t="str" cm="1">
        <f t="array" ref="F327">numtext(E327)</f>
        <v>CERO PESOS 00/100 M.N.</v>
      </c>
      <c r="G327" s="80">
        <f t="shared" si="118" ref="G327">ROUND(D327*E327,2)</f>
        <v>0</v>
      </c>
      <c r="H327" s="62"/>
    </row>
    <row r="328" spans="1:7" s="16" customFormat="1" ht="99.75">
      <c r="A328" s="76" t="s">
        <v>518</v>
      </c>
      <c r="B328" s="77" t="s">
        <v>120</v>
      </c>
      <c r="C328" s="78" t="s">
        <v>28</v>
      </c>
      <c r="D328" s="79">
        <v>9</v>
      </c>
      <c r="E328" s="80"/>
      <c r="F328" s="69" t="str" cm="1">
        <f t="array" ref="F328">numtext(E328)</f>
        <v>CERO PESOS 00/100 M.N.</v>
      </c>
      <c r="G328" s="80">
        <f t="shared" si="119" ref="G328">ROUND(D328*E328,2)</f>
        <v>0</v>
      </c>
    </row>
    <row r="329" spans="1:7" s="16" customFormat="1" ht="71.25">
      <c r="A329" s="76" t="s">
        <v>519</v>
      </c>
      <c r="B329" s="77" t="s">
        <v>388</v>
      </c>
      <c r="C329" s="78" t="s">
        <v>28</v>
      </c>
      <c r="D329" s="79">
        <v>11</v>
      </c>
      <c r="E329" s="80"/>
      <c r="F329" s="69" t="str" cm="1">
        <f t="array" ref="F329">numtext(E329)</f>
        <v>CERO PESOS 00/100 M.N.</v>
      </c>
      <c r="G329" s="80">
        <f t="shared" si="120" ref="G329:G333">ROUND(D329*E329,2)</f>
        <v>0</v>
      </c>
    </row>
    <row r="330" spans="1:7" s="16" customFormat="1" ht="42.75">
      <c r="A330" s="76" t="s">
        <v>520</v>
      </c>
      <c r="B330" s="77" t="s">
        <v>80</v>
      </c>
      <c r="C330" s="78" t="s">
        <v>28</v>
      </c>
      <c r="D330" s="79">
        <v>10</v>
      </c>
      <c r="E330" s="80"/>
      <c r="F330" s="69" t="str" cm="1">
        <f t="array" ref="F330">numtext(E330)</f>
        <v>CERO PESOS 00/100 M.N.</v>
      </c>
      <c r="G330" s="80">
        <f t="shared" si="121" ref="G330">ROUND(D330*E330,2)</f>
        <v>0</v>
      </c>
    </row>
    <row r="331" spans="1:7" s="16" customFormat="1" ht="42.75">
      <c r="A331" s="76" t="s">
        <v>521</v>
      </c>
      <c r="B331" s="77" t="s">
        <v>81</v>
      </c>
      <c r="C331" s="78" t="s">
        <v>28</v>
      </c>
      <c r="D331" s="79">
        <v>1</v>
      </c>
      <c r="E331" s="80"/>
      <c r="F331" s="69" t="str" cm="1">
        <f t="array" ref="F331">numtext(E331)</f>
        <v>CERO PESOS 00/100 M.N.</v>
      </c>
      <c r="G331" s="80">
        <f t="shared" si="122" ref="G331">ROUND(D331*E331,2)</f>
        <v>0</v>
      </c>
    </row>
    <row r="332" spans="1:7" s="16" customFormat="1" ht="57">
      <c r="A332" s="76" t="s">
        <v>522</v>
      </c>
      <c r="B332" s="77" t="s">
        <v>205</v>
      </c>
      <c r="C332" s="78" t="s">
        <v>28</v>
      </c>
      <c r="D332" s="79">
        <v>1</v>
      </c>
      <c r="E332" s="80"/>
      <c r="F332" s="69" t="str" cm="1">
        <f t="array" ref="F332">numtext(E332)</f>
        <v>CERO PESOS 00/100 M.N.</v>
      </c>
      <c r="G332" s="80">
        <f t="shared" si="120"/>
        <v>0</v>
      </c>
    </row>
    <row r="333" spans="1:7" s="16" customFormat="1" ht="57">
      <c r="A333" s="76" t="s">
        <v>523</v>
      </c>
      <c r="B333" s="77" t="s">
        <v>206</v>
      </c>
      <c r="C333" s="78" t="s">
        <v>28</v>
      </c>
      <c r="D333" s="79">
        <v>5</v>
      </c>
      <c r="E333" s="80"/>
      <c r="F333" s="69" t="str" cm="1">
        <f t="array" ref="F333">numtext(E333)</f>
        <v>CERO PESOS 00/100 M.N.</v>
      </c>
      <c r="G333" s="80">
        <f t="shared" si="120"/>
        <v>0</v>
      </c>
    </row>
    <row r="334" spans="1:7" s="16" customFormat="1" ht="71.25">
      <c r="A334" s="76" t="s">
        <v>524</v>
      </c>
      <c r="B334" s="77" t="s">
        <v>207</v>
      </c>
      <c r="C334" s="78" t="s">
        <v>28</v>
      </c>
      <c r="D334" s="79">
        <v>1</v>
      </c>
      <c r="E334" s="80"/>
      <c r="F334" s="69" t="str" cm="1">
        <f t="array" ref="F334">numtext(E334)</f>
        <v>CERO PESOS 00/100 M.N.</v>
      </c>
      <c r="G334" s="80">
        <f>ROUND(D334*E334,2)</f>
        <v>0</v>
      </c>
    </row>
    <row r="335" spans="1:7" s="16" customFormat="1" ht="15">
      <c r="A335" s="86" t="s">
        <v>52</v>
      </c>
      <c r="B335" s="87" t="s">
        <v>30</v>
      </c>
      <c r="C335" s="78"/>
      <c r="D335" s="79"/>
      <c r="E335" s="80"/>
      <c r="F335" s="69"/>
      <c r="G335" s="26">
        <f>SUM(G336:G340)</f>
        <v>0</v>
      </c>
    </row>
    <row r="336" spans="1:7" s="16" customFormat="1" ht="128.25">
      <c r="A336" s="76" t="s">
        <v>525</v>
      </c>
      <c r="B336" s="77" t="s">
        <v>108</v>
      </c>
      <c r="C336" s="78" t="s">
        <v>28</v>
      </c>
      <c r="D336" s="79">
        <v>6</v>
      </c>
      <c r="E336" s="80"/>
      <c r="F336" s="69" t="str" cm="1">
        <f t="array" ref="F336">numtext(E336)</f>
        <v>CERO PESOS 00/100 M.N.</v>
      </c>
      <c r="G336" s="80">
        <f t="shared" si="123" ref="G336:G340">ROUND(D336*E336,2)</f>
        <v>0</v>
      </c>
    </row>
    <row r="337" spans="1:7" s="16" customFormat="1" ht="85.5">
      <c r="A337" s="76" t="s">
        <v>479</v>
      </c>
      <c r="B337" s="77" t="s">
        <v>389</v>
      </c>
      <c r="C337" s="78" t="s">
        <v>28</v>
      </c>
      <c r="D337" s="79">
        <v>6</v>
      </c>
      <c r="E337" s="80"/>
      <c r="F337" s="69" t="str" cm="1">
        <f t="array" ref="F337">numtext(E337)</f>
        <v>CERO PESOS 00/100 M.N.</v>
      </c>
      <c r="G337" s="80">
        <f t="shared" si="123"/>
        <v>0</v>
      </c>
    </row>
    <row r="338" spans="1:7" s="82" customFormat="1" ht="57">
      <c r="A338" s="76" t="s">
        <v>481</v>
      </c>
      <c r="B338" s="77" t="s">
        <v>390</v>
      </c>
      <c r="C338" s="78" t="s">
        <v>28</v>
      </c>
      <c r="D338" s="79">
        <v>6</v>
      </c>
      <c r="E338" s="80"/>
      <c r="F338" s="69" t="str" cm="1">
        <f t="array" ref="F338">numtext(E338)</f>
        <v>CERO PESOS 00/100 M.N.</v>
      </c>
      <c r="G338" s="80">
        <f t="shared" si="124" ref="G338:G339">ROUND(D338*E338,2)</f>
        <v>0</v>
      </c>
    </row>
    <row r="339" spans="1:8" s="16" customFormat="1" ht="42.75">
      <c r="A339" s="76" t="s">
        <v>526</v>
      </c>
      <c r="B339" s="77" t="s">
        <v>201</v>
      </c>
      <c r="C339" s="78" t="s">
        <v>26</v>
      </c>
      <c r="D339" s="79">
        <v>10</v>
      </c>
      <c r="E339" s="80"/>
      <c r="F339" s="69" t="str" cm="1">
        <f t="array" ref="F339">numtext(E339)</f>
        <v>CERO PESOS 00/100 M.N.</v>
      </c>
      <c r="G339" s="80">
        <f t="shared" si="124"/>
        <v>0</v>
      </c>
      <c r="H339" s="62"/>
    </row>
    <row r="340" spans="1:7" s="16" customFormat="1" ht="128.25">
      <c r="A340" s="76" t="s">
        <v>527</v>
      </c>
      <c r="B340" s="77" t="s">
        <v>208</v>
      </c>
      <c r="C340" s="78" t="s">
        <v>26</v>
      </c>
      <c r="D340" s="79">
        <v>40.97</v>
      </c>
      <c r="E340" s="80"/>
      <c r="F340" s="69" t="str" cm="1">
        <f t="array" ref="F340">numtext(E340)</f>
        <v>CERO PESOS 00/100 M.N.</v>
      </c>
      <c r="G340" s="80">
        <f t="shared" si="123"/>
        <v>0</v>
      </c>
    </row>
    <row r="341" spans="1:7" s="71" customFormat="1" ht="15">
      <c r="A341" s="86" t="s">
        <v>53</v>
      </c>
      <c r="B341" s="87" t="s">
        <v>209</v>
      </c>
      <c r="C341" s="78"/>
      <c r="D341" s="79"/>
      <c r="E341" s="80"/>
      <c r="F341" s="69"/>
      <c r="G341" s="26">
        <f>SUM(G342:G345)</f>
        <v>0</v>
      </c>
    </row>
    <row r="342" spans="1:7" s="16" customFormat="1" ht="128.25">
      <c r="A342" s="76" t="s">
        <v>528</v>
      </c>
      <c r="B342" s="77" t="s">
        <v>106</v>
      </c>
      <c r="C342" s="78" t="s">
        <v>29</v>
      </c>
      <c r="D342" s="79">
        <v>1</v>
      </c>
      <c r="E342" s="80"/>
      <c r="F342" s="69" t="str" cm="1">
        <f t="array" ref="F342">numtext(E342)</f>
        <v>CERO PESOS 00/100 M.N.</v>
      </c>
      <c r="G342" s="80">
        <f>ROUND(D342*E342,2)</f>
        <v>0</v>
      </c>
    </row>
    <row r="343" spans="1:7" s="16" customFormat="1" ht="99.75">
      <c r="A343" s="76" t="s">
        <v>529</v>
      </c>
      <c r="B343" s="77" t="s">
        <v>391</v>
      </c>
      <c r="C343" s="78" t="s">
        <v>28</v>
      </c>
      <c r="D343" s="79">
        <v>6</v>
      </c>
      <c r="E343" s="80"/>
      <c r="F343" s="69" t="str" cm="1">
        <f t="array" ref="F343">numtext(E343)</f>
        <v>CERO PESOS 00/100 M.N.</v>
      </c>
      <c r="G343" s="80">
        <f t="shared" si="125" ref="G343:G344">ROUND(D343*E343,2)</f>
        <v>0</v>
      </c>
    </row>
    <row r="344" spans="1:7" s="16" customFormat="1" ht="57">
      <c r="A344" s="76" t="s">
        <v>530</v>
      </c>
      <c r="B344" s="77" t="s">
        <v>308</v>
      </c>
      <c r="C344" s="78" t="s">
        <v>26</v>
      </c>
      <c r="D344" s="79">
        <v>40.56</v>
      </c>
      <c r="E344" s="80"/>
      <c r="F344" s="69" t="str" cm="1">
        <f t="array" ref="F344">numtext(E344)</f>
        <v>CERO PESOS 00/100 M.N.</v>
      </c>
      <c r="G344" s="80">
        <f t="shared" si="125"/>
        <v>0</v>
      </c>
    </row>
    <row r="345" spans="1:7" s="16" customFormat="1" ht="42.75">
      <c r="A345" s="76" t="s">
        <v>679</v>
      </c>
      <c r="B345" s="77" t="s">
        <v>392</v>
      </c>
      <c r="C345" s="78" t="s">
        <v>26</v>
      </c>
      <c r="D345" s="79">
        <v>58</v>
      </c>
      <c r="E345" s="80"/>
      <c r="F345" s="69" t="str" cm="1">
        <f t="array" ref="F345">numtext(E345)</f>
        <v>CERO PESOS 00/100 M.N.</v>
      </c>
      <c r="G345" s="80">
        <f t="shared" si="126" ref="G345">ROUND(D345*E345,2)</f>
        <v>0</v>
      </c>
    </row>
    <row r="346" spans="1:7" s="16" customFormat="1" ht="15">
      <c r="A346" s="86" t="s">
        <v>54</v>
      </c>
      <c r="B346" s="87" t="s">
        <v>210</v>
      </c>
      <c r="C346" s="78"/>
      <c r="D346" s="79"/>
      <c r="E346" s="80"/>
      <c r="F346" s="69"/>
      <c r="G346" s="26">
        <f>SUM(G347:G348)</f>
        <v>0</v>
      </c>
    </row>
    <row r="347" spans="1:7" s="16" customFormat="1" ht="28.5">
      <c r="A347" s="76" t="s">
        <v>680</v>
      </c>
      <c r="B347" s="77" t="s">
        <v>211</v>
      </c>
      <c r="C347" s="78" t="s">
        <v>23</v>
      </c>
      <c r="D347" s="79">
        <v>370</v>
      </c>
      <c r="E347" s="80"/>
      <c r="F347" s="69" t="str" cm="1">
        <f t="array" ref="F347">numtext(E347)</f>
        <v>CERO PESOS 00/100 M.N.</v>
      </c>
      <c r="G347" s="80">
        <f t="shared" si="127" ref="G347:G348">ROUND(D347*E347,2)</f>
        <v>0</v>
      </c>
    </row>
    <row r="348" spans="1:7" s="16" customFormat="1" ht="28.5">
      <c r="A348" s="76" t="s">
        <v>681</v>
      </c>
      <c r="B348" s="77" t="s">
        <v>212</v>
      </c>
      <c r="C348" s="78" t="s">
        <v>23</v>
      </c>
      <c r="D348" s="79">
        <v>370</v>
      </c>
      <c r="E348" s="80"/>
      <c r="F348" s="69" t="str" cm="1">
        <f t="array" ref="F348">numtext(E348)</f>
        <v>CERO PESOS 00/100 M.N.</v>
      </c>
      <c r="G348" s="80">
        <f t="shared" si="127"/>
        <v>0</v>
      </c>
    </row>
    <row r="349" spans="1:7" ht="15" customHeight="1">
      <c r="A349" s="120" t="s">
        <v>17</v>
      </c>
      <c r="B349" s="121"/>
      <c r="C349" s="121"/>
      <c r="D349" s="121"/>
      <c r="E349" s="121"/>
      <c r="F349" s="121"/>
      <c r="G349" s="122"/>
    </row>
    <row r="350" spans="1:7" ht="33" customHeight="1">
      <c r="A350" s="21" t="str">
        <f>A17</f>
        <v>A</v>
      </c>
      <c r="B350" s="19" t="str">
        <f>B17</f>
        <v>Rehabilitación del área de hospitalización (cubículos 1, 2 y 3) en el Hospital General de Occidente CLUES JCSSA007066 (Hospital Zoquipan), ubicado en el municipio de Zapopan, Jalisco.</v>
      </c>
      <c r="C350" s="11"/>
      <c r="D350" s="34"/>
      <c r="E350" s="54"/>
      <c r="F350" s="11"/>
      <c r="G350" s="59">
        <f>G17</f>
        <v>0</v>
      </c>
    </row>
    <row r="351" spans="1:7" s="16" customFormat="1" ht="15" customHeight="1">
      <c r="A351" s="24" t="s">
        <v>31</v>
      </c>
      <c r="B351" s="24" t="str">
        <f>+VLOOKUP($A351,$A$18:$G$348,2,0)</f>
        <v>PRELIMINARES</v>
      </c>
      <c r="C351" s="24"/>
      <c r="D351" s="37"/>
      <c r="E351" s="56"/>
      <c r="F351" s="25"/>
      <c r="G351" s="26">
        <f t="shared" si="128" ref="G351:G377">+VLOOKUP($A351,$A$18:$G$348,7,0)</f>
        <v>0</v>
      </c>
    </row>
    <row r="352" spans="1:7" s="16" customFormat="1" ht="15" customHeight="1">
      <c r="A352" s="24" t="s">
        <v>33</v>
      </c>
      <c r="B352" s="24" t="str">
        <f t="shared" si="129" ref="B352:B377">+VLOOKUP($A352,$A$36:$G$348,2,0)</f>
        <v>CIMENTACIÓN</v>
      </c>
      <c r="C352" s="24"/>
      <c r="D352" s="37"/>
      <c r="E352" s="56"/>
      <c r="F352" s="25"/>
      <c r="G352" s="26">
        <f t="shared" si="128"/>
        <v>0</v>
      </c>
    </row>
    <row r="353" spans="1:7" s="16" customFormat="1" ht="15" customHeight="1">
      <c r="A353" s="24" t="s">
        <v>34</v>
      </c>
      <c r="B353" s="24" t="str">
        <f t="shared" si="129"/>
        <v>MUROS DE MAMPOSTERÍA</v>
      </c>
      <c r="C353" s="24"/>
      <c r="D353" s="37"/>
      <c r="E353" s="56"/>
      <c r="F353" s="25"/>
      <c r="G353" s="26">
        <f t="shared" si="128"/>
        <v>0</v>
      </c>
    </row>
    <row r="354" spans="1:7" s="16" customFormat="1" ht="15" customHeight="1">
      <c r="A354" s="24" t="s">
        <v>35</v>
      </c>
      <c r="B354" s="24" t="str">
        <f t="shared" si="129"/>
        <v>ALBAÑILERÍAS</v>
      </c>
      <c r="C354" s="24"/>
      <c r="D354" s="37"/>
      <c r="E354" s="56"/>
      <c r="F354" s="25"/>
      <c r="G354" s="26">
        <f t="shared" si="128"/>
        <v>0</v>
      </c>
    </row>
    <row r="355" spans="1:7" s="16" customFormat="1" ht="15" customHeight="1">
      <c r="A355" s="24" t="s">
        <v>36</v>
      </c>
      <c r="B355" s="24" t="str">
        <f t="shared" si="129"/>
        <v>IMPERMEABILIZACIÓN</v>
      </c>
      <c r="C355" s="24"/>
      <c r="D355" s="37"/>
      <c r="E355" s="56"/>
      <c r="F355" s="25"/>
      <c r="G355" s="26">
        <f t="shared" si="128"/>
        <v>0</v>
      </c>
    </row>
    <row r="356" spans="1:7" s="16" customFormat="1" ht="15" customHeight="1">
      <c r="A356" s="24" t="s">
        <v>37</v>
      </c>
      <c r="B356" s="24" t="str">
        <f t="shared" si="129"/>
        <v>INSTALACIÓN HIDROSANITARIA</v>
      </c>
      <c r="C356" s="24"/>
      <c r="D356" s="37"/>
      <c r="E356" s="56"/>
      <c r="F356" s="25"/>
      <c r="G356" s="26">
        <f t="shared" si="128"/>
        <v>0</v>
      </c>
    </row>
    <row r="357" spans="1:7" s="16" customFormat="1" ht="15" customHeight="1">
      <c r="A357" s="63" t="s">
        <v>538</v>
      </c>
      <c r="B357" s="63" t="str">
        <f t="shared" si="129"/>
        <v>DRENAJE PLUVIAL</v>
      </c>
      <c r="C357" s="24"/>
      <c r="D357" s="37"/>
      <c r="E357" s="56"/>
      <c r="F357" s="25"/>
      <c r="G357" s="64">
        <f t="shared" si="128"/>
        <v>0</v>
      </c>
    </row>
    <row r="358" spans="1:7" s="16" customFormat="1" ht="15" customHeight="1">
      <c r="A358" s="63" t="s">
        <v>539</v>
      </c>
      <c r="B358" s="63" t="str">
        <f t="shared" si="129"/>
        <v>DRENAJE SANITARIO</v>
      </c>
      <c r="C358" s="24"/>
      <c r="D358" s="37"/>
      <c r="E358" s="56"/>
      <c r="F358" s="25"/>
      <c r="G358" s="64">
        <f t="shared" si="128"/>
        <v>0</v>
      </c>
    </row>
    <row r="359" spans="1:7" s="16" customFormat="1" ht="15" customHeight="1">
      <c r="A359" s="63" t="s">
        <v>540</v>
      </c>
      <c r="B359" s="63" t="str">
        <f t="shared" si="129"/>
        <v>AGUA POTABLE</v>
      </c>
      <c r="C359" s="24"/>
      <c r="D359" s="37"/>
      <c r="E359" s="56"/>
      <c r="F359" s="25"/>
      <c r="G359" s="64">
        <f t="shared" si="128"/>
        <v>0</v>
      </c>
    </row>
    <row r="360" spans="1:7" s="16" customFormat="1" ht="15" customHeight="1">
      <c r="A360" s="24" t="s">
        <v>32</v>
      </c>
      <c r="B360" s="24" t="str">
        <f t="shared" si="129"/>
        <v>SALIDAS ELÉCTRICAS E ILUMINACIÓN</v>
      </c>
      <c r="C360" s="24"/>
      <c r="D360" s="37"/>
      <c r="E360" s="56"/>
      <c r="F360" s="25"/>
      <c r="G360" s="26">
        <f t="shared" si="128"/>
        <v>0</v>
      </c>
    </row>
    <row r="361" spans="1:7" s="16" customFormat="1" ht="15" customHeight="1">
      <c r="A361" s="24" t="s">
        <v>38</v>
      </c>
      <c r="B361" s="24" t="str">
        <f t="shared" si="129"/>
        <v>BAJA TENSIÓN</v>
      </c>
      <c r="C361" s="24"/>
      <c r="D361" s="37"/>
      <c r="E361" s="56"/>
      <c r="F361" s="25"/>
      <c r="G361" s="26">
        <f t="shared" si="128"/>
        <v>0</v>
      </c>
    </row>
    <row r="362" spans="1:7" s="16" customFormat="1" ht="15" customHeight="1">
      <c r="A362" s="24" t="s">
        <v>39</v>
      </c>
      <c r="B362" s="24" t="str">
        <f t="shared" si="129"/>
        <v>GASES</v>
      </c>
      <c r="C362" s="24"/>
      <c r="D362" s="37"/>
      <c r="E362" s="56"/>
      <c r="F362" s="25"/>
      <c r="G362" s="26">
        <f t="shared" si="128"/>
        <v>0</v>
      </c>
    </row>
    <row r="363" spans="1:7" s="16" customFormat="1" ht="15" customHeight="1">
      <c r="A363" s="24" t="s">
        <v>40</v>
      </c>
      <c r="B363" s="24" t="str">
        <f t="shared" si="129"/>
        <v>TABLAROCA</v>
      </c>
      <c r="C363" s="24"/>
      <c r="D363" s="37"/>
      <c r="E363" s="56"/>
      <c r="F363" s="25"/>
      <c r="G363" s="26">
        <f t="shared" si="128"/>
        <v>0</v>
      </c>
    </row>
    <row r="364" spans="1:7" s="16" customFormat="1" ht="15" customHeight="1">
      <c r="A364" s="24" t="s">
        <v>41</v>
      </c>
      <c r="B364" s="24" t="str">
        <f t="shared" si="129"/>
        <v>ACABADOS</v>
      </c>
      <c r="C364" s="24"/>
      <c r="D364" s="37"/>
      <c r="E364" s="56"/>
      <c r="F364" s="25"/>
      <c r="G364" s="26">
        <f t="shared" si="128"/>
        <v>0</v>
      </c>
    </row>
    <row r="365" spans="1:7" s="16" customFormat="1" ht="15" customHeight="1">
      <c r="A365" s="24" t="s">
        <v>42</v>
      </c>
      <c r="B365" s="24" t="str">
        <f t="shared" si="129"/>
        <v>BAÑOS</v>
      </c>
      <c r="C365" s="24"/>
      <c r="D365" s="37"/>
      <c r="E365" s="56"/>
      <c r="F365" s="25"/>
      <c r="G365" s="26">
        <f t="shared" si="128"/>
        <v>0</v>
      </c>
    </row>
    <row r="366" spans="1:7" s="16" customFormat="1" ht="15" customHeight="1">
      <c r="A366" s="24" t="s">
        <v>43</v>
      </c>
      <c r="B366" s="24" t="str">
        <f t="shared" si="129"/>
        <v>CARPINTERIA</v>
      </c>
      <c r="C366" s="24"/>
      <c r="D366" s="37"/>
      <c r="E366" s="56"/>
      <c r="F366" s="25"/>
      <c r="G366" s="26">
        <f t="shared" si="128"/>
        <v>0</v>
      </c>
    </row>
    <row r="367" spans="1:7" s="16" customFormat="1" ht="15" customHeight="1">
      <c r="A367" s="24" t="s">
        <v>44</v>
      </c>
      <c r="B367" s="24" t="str">
        <f t="shared" si="129"/>
        <v>VENTANERÍA Y CANCELERÍA DE ALUMINIO</v>
      </c>
      <c r="C367" s="24"/>
      <c r="D367" s="37"/>
      <c r="E367" s="56"/>
      <c r="F367" s="25"/>
      <c r="G367" s="26">
        <f t="shared" si="128"/>
        <v>0</v>
      </c>
    </row>
    <row r="368" spans="1:7" s="16" customFormat="1" ht="15" customHeight="1">
      <c r="A368" s="24" t="s">
        <v>45</v>
      </c>
      <c r="B368" s="24" t="str">
        <f t="shared" si="129"/>
        <v>ACERO INOXIDABLE</v>
      </c>
      <c r="C368" s="24"/>
      <c r="D368" s="37"/>
      <c r="E368" s="56"/>
      <c r="F368" s="25"/>
      <c r="G368" s="26">
        <f t="shared" si="128"/>
        <v>0</v>
      </c>
    </row>
    <row r="369" spans="1:7" s="16" customFormat="1" ht="15" customHeight="1">
      <c r="A369" s="24" t="s">
        <v>46</v>
      </c>
      <c r="B369" s="24" t="str">
        <f t="shared" si="129"/>
        <v>SISTEMA AISLADO</v>
      </c>
      <c r="C369" s="24"/>
      <c r="D369" s="37"/>
      <c r="E369" s="56"/>
      <c r="F369" s="25"/>
      <c r="G369" s="26">
        <f t="shared" si="128"/>
        <v>0</v>
      </c>
    </row>
    <row r="370" spans="1:7" s="16" customFormat="1" ht="15" customHeight="1">
      <c r="A370" s="24" t="s">
        <v>47</v>
      </c>
      <c r="B370" s="24" t="str">
        <f t="shared" si="129"/>
        <v>SISTEMA CONTRA INCENDIO</v>
      </c>
      <c r="C370" s="24"/>
      <c r="D370" s="37"/>
      <c r="E370" s="56"/>
      <c r="F370" s="25"/>
      <c r="G370" s="26">
        <f t="shared" si="128"/>
        <v>0</v>
      </c>
    </row>
    <row r="371" spans="1:7" s="16" customFormat="1" ht="15" customHeight="1">
      <c r="A371" s="24" t="s">
        <v>48</v>
      </c>
      <c r="B371" s="24" t="str">
        <f t="shared" si="129"/>
        <v>DETECTORES DE HUMO</v>
      </c>
      <c r="C371" s="24"/>
      <c r="D371" s="37"/>
      <c r="E371" s="56"/>
      <c r="F371" s="25"/>
      <c r="G371" s="26">
        <f t="shared" si="128"/>
        <v>0</v>
      </c>
    </row>
    <row r="372" spans="1:7" s="16" customFormat="1" ht="15" customHeight="1">
      <c r="A372" s="24" t="s">
        <v>49</v>
      </c>
      <c r="B372" s="24" t="str">
        <f t="shared" si="129"/>
        <v>SEÑALETICA</v>
      </c>
      <c r="C372" s="24"/>
      <c r="D372" s="37"/>
      <c r="E372" s="56"/>
      <c r="F372" s="25"/>
      <c r="G372" s="26">
        <f t="shared" si="128"/>
        <v>0</v>
      </c>
    </row>
    <row r="373" spans="1:7" s="16" customFormat="1" ht="15" customHeight="1">
      <c r="A373" s="24" t="s">
        <v>50</v>
      </c>
      <c r="B373" s="24" t="str">
        <f t="shared" si="129"/>
        <v>AIRE ACONDICIONADO</v>
      </c>
      <c r="C373" s="24"/>
      <c r="D373" s="37"/>
      <c r="E373" s="56"/>
      <c r="F373" s="25"/>
      <c r="G373" s="26">
        <f t="shared" si="128"/>
        <v>0</v>
      </c>
    </row>
    <row r="374" spans="1:7" s="16" customFormat="1" ht="15" customHeight="1">
      <c r="A374" s="24" t="s">
        <v>51</v>
      </c>
      <c r="B374" s="24" t="str">
        <f t="shared" si="129"/>
        <v>VOZ Y DATOS</v>
      </c>
      <c r="C374" s="24"/>
      <c r="D374" s="37"/>
      <c r="E374" s="56"/>
      <c r="F374" s="25"/>
      <c r="G374" s="26">
        <f t="shared" si="128"/>
        <v>0</v>
      </c>
    </row>
    <row r="375" spans="1:7" s="16" customFormat="1" ht="15" customHeight="1">
      <c r="A375" s="24" t="s">
        <v>52</v>
      </c>
      <c r="B375" s="24" t="str">
        <f t="shared" si="129"/>
        <v>CCTV</v>
      </c>
      <c r="C375" s="24"/>
      <c r="D375" s="37"/>
      <c r="E375" s="56"/>
      <c r="F375" s="25"/>
      <c r="G375" s="26">
        <f t="shared" si="128"/>
        <v>0</v>
      </c>
    </row>
    <row r="376" spans="1:7" s="16" customFormat="1" ht="15" customHeight="1">
      <c r="A376" s="24" t="s">
        <v>53</v>
      </c>
      <c r="B376" s="24" t="str">
        <f t="shared" si="129"/>
        <v>SISTEMA VOCEO</v>
      </c>
      <c r="C376" s="24"/>
      <c r="D376" s="37"/>
      <c r="E376" s="56"/>
      <c r="F376" s="25"/>
      <c r="G376" s="26">
        <f t="shared" si="128"/>
        <v>0</v>
      </c>
    </row>
    <row r="377" spans="1:7" s="16" customFormat="1" ht="15" customHeight="1">
      <c r="A377" s="24" t="s">
        <v>54</v>
      </c>
      <c r="B377" s="24" t="str">
        <f t="shared" si="129"/>
        <v>LIMPIEZAS</v>
      </c>
      <c r="C377" s="24"/>
      <c r="D377" s="37"/>
      <c r="E377" s="56"/>
      <c r="F377" s="25"/>
      <c r="G377" s="26">
        <f t="shared" si="128"/>
        <v>0</v>
      </c>
    </row>
    <row r="378" spans="1:7" ht="15" customHeight="1">
      <c r="A378" s="14"/>
      <c r="B378" s="27"/>
      <c r="C378" s="17"/>
      <c r="D378" s="36"/>
      <c r="E378" s="57"/>
      <c r="F378" s="17"/>
      <c r="G378" s="51"/>
    </row>
    <row r="379" spans="1:7" ht="15" customHeight="1">
      <c r="A379" s="110" t="s">
        <v>18</v>
      </c>
      <c r="B379" s="110"/>
      <c r="C379" s="110"/>
      <c r="D379" s="110"/>
      <c r="E379" s="110"/>
      <c r="F379" s="15" t="s">
        <v>19</v>
      </c>
      <c r="G379" s="52">
        <f>G350</f>
        <v>0</v>
      </c>
    </row>
    <row r="380" spans="1:7" s="16" customFormat="1" ht="15" customHeight="1">
      <c r="A380" s="1"/>
      <c r="B380" s="1"/>
      <c r="C380" s="1"/>
      <c r="D380" s="38"/>
      <c r="E380" s="45"/>
      <c r="F380" s="15" t="s">
        <v>20</v>
      </c>
      <c r="G380" s="52">
        <f>ROUND(G379*0.16,2)</f>
        <v>0</v>
      </c>
    </row>
    <row r="381" spans="1:7" s="16" customFormat="1" ht="15" customHeight="1">
      <c r="A381" s="110" t="str">
        <f>+numtext(G381)</f>
        <v>CERO PESOS 00/100 M.N.</v>
      </c>
      <c r="B381" s="110"/>
      <c r="C381" s="110"/>
      <c r="D381" s="110"/>
      <c r="E381" s="110"/>
      <c r="F381" s="15" t="s">
        <v>21</v>
      </c>
      <c r="G381" s="52">
        <f>+ROUND(G379+G380,2)</f>
        <v>0</v>
      </c>
    </row>
  </sheetData>
  <mergeCells count="16">
    <mergeCell ref="B7:B9"/>
    <mergeCell ref="B11:B12"/>
    <mergeCell ref="G11:G12"/>
    <mergeCell ref="A381:E381"/>
    <mergeCell ref="C10:F10"/>
    <mergeCell ref="C11:F11"/>
    <mergeCell ref="C12:F12"/>
    <mergeCell ref="A14:G14"/>
    <mergeCell ref="A379:E379"/>
    <mergeCell ref="A349:G349"/>
    <mergeCell ref="C1:F1"/>
    <mergeCell ref="C6:E6"/>
    <mergeCell ref="C7:E7"/>
    <mergeCell ref="C8:E8"/>
    <mergeCell ref="C9:E9"/>
    <mergeCell ref="C2:F5"/>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348"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2025-04-28T19:14:40Z</cp:lastPrinted>
  <dcterms:created xsi:type="dcterms:W3CDTF">2024-12-27T18:23:43Z</dcterms:created>
  <dcterms:modified xsi:type="dcterms:W3CDTF">2026-06-02T19:59:12Z</dcterms:modified>
  <cp:category/>
</cp:coreProperties>
</file>