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 codeName="{4D1C537B-E38A-612A-F078-A93A15B4B7F4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2.-\0453 NAYE TRABES\"/>
    </mc:Choice>
  </mc:AlternateContent>
  <bookViews>
    <workbookView xWindow="-120" yWindow="-120" windowWidth="29040" windowHeight="15720" activeTab="0"/>
  </bookViews>
  <sheets>
    <sheet name="CATALOGO" sheetId="3" r:id="rId3"/>
  </sheets>
  <definedNames>
    <definedName name="_xlnm._FilterDatabase" localSheetId="0" hidden="1">CATALOGO!$B$16:$H$59</definedName>
    <definedName name="area" localSheetId="0">#REF!</definedName>
    <definedName name="area">#REF!</definedName>
    <definedName name="_xlnm.Print_Area" localSheetId="0">CATALOGO!$B$1:$H$58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ACTOR" localSheetId="0">CATALOGO!#REF!</definedName>
    <definedName name="FACTOR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3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<sst xmlns="http://schemas.openxmlformats.org/spreadsheetml/2006/main" count="99" uniqueCount="68">
  <si>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</si>
  <si>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</si>
  <si>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</si>
  <si>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</si>
  <si>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</si>
  <si>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</si>
  <si>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</si>
  <si>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</si>
  <si>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</si>
  <si>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</si>
  <si>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</si>
  <si>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</si>
  <si>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E2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</si>
  <si>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</si>
  <si>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</si>
  <si>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</si>
  <si>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</si>
  <si>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</si>
  <si>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</si>
  <si>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</si>
  <si>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</si>
  <si>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</si>
  <si>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A1</t>
  </si>
  <si>
    <t>SIOP-001</t>
  </si>
  <si>
    <t>SIOP-002</t>
  </si>
  <si>
    <t>M3</t>
  </si>
  <si>
    <t>SIOP-003</t>
  </si>
  <si>
    <t>SIOP-004</t>
  </si>
  <si>
    <t>SIOP-005</t>
  </si>
  <si>
    <t>SIOP-006</t>
  </si>
  <si>
    <t>SIOP-007</t>
  </si>
  <si>
    <t>SIOP-008</t>
  </si>
  <si>
    <t>SIOP-009</t>
  </si>
  <si>
    <t>SIOP-010</t>
  </si>
  <si>
    <t>SIOP-011</t>
  </si>
  <si>
    <t>M2</t>
  </si>
  <si>
    <t>KG</t>
  </si>
  <si>
    <t>PZA</t>
  </si>
  <si>
    <t>RESUMEN DE PARTIDAS</t>
  </si>
  <si>
    <t>IMPORTE CON LETRA (IVA INCLUIDO)</t>
  </si>
  <si>
    <t>SUBTOTAL M. N.</t>
  </si>
  <si>
    <t>IVA M. N.</t>
  </si>
  <si>
    <t>TOTAL M. N.</t>
  </si>
  <si>
    <t>TRAZO Y NIVELACIÓN CON EQUIPO TOPOGRAFICO DEL TERRENO ESTABLECIENDO EJES Y REFERENCIAS Y BANCOS DE NIVEL, INCLUYE: CRUCETAS, ESTACAS, HILOS, MARCAS Y TRAZOS CON CALHIDRA, MANO DE OBRA, EQUIPO Y HERRAMIENTA.</t>
  </si>
  <si>
    <t>SIOP-E-HID-OB-LP-0453-2026</t>
  </si>
  <si>
    <t>Construcción de muro de contención, trabes cabezales y trabes troquel en el cárcamo de bombeo "La Calera", municipio de Tlajomulco de Zúñiga, Jalisco.</t>
  </si>
  <si>
    <t>CABEZAL CA-1</t>
  </si>
  <si>
    <t>MUROS DE CONTENCIÓN</t>
  </si>
  <si>
    <t>TRABE TR-1</t>
  </si>
  <si>
    <t>TRABE TR-2</t>
  </si>
  <si>
    <t>SIOP-012</t>
  </si>
  <si>
    <t>SIOP-013</t>
  </si>
  <si>
    <t>SIOP-014</t>
  </si>
  <si>
    <t>SIOP-015</t>
  </si>
  <si>
    <t>SIOP-016</t>
  </si>
  <si>
    <t>SIOP-017</t>
  </si>
  <si>
    <t>A5</t>
  </si>
  <si>
    <t>A2</t>
  </si>
  <si>
    <t>A3</t>
  </si>
  <si>
    <t>A4</t>
  </si>
  <si>
    <t>LIMPIEZA</t>
  </si>
  <si>
    <t>LIMPIEZA FINA Y GRUESA DURANTE LA OBRA, INCLUYE: MANO DE OBRA, EQUIPO Y HERRAMIENTA, TRABAJOS DIURNOS Y NOCTURNOS.</t>
  </si>
  <si>
    <t>SUMINISTRO, COLOCACIÓN Y HABILITADO DE ACERO DE REFUERZO  EN CUALQUIER DIAMETRO FY=4200 KG/CM2 , INCLUYE: MATERIALES, CORTES, TRASLAPES, DOBLECES, GANCHOS, SILLETAS, DESPERDICIOS, AMARRES, MANO DE OBRA, EQUIPO Y HERRAMIENTA.</t>
  </si>
  <si>
    <t>SUMINISTRO Y COLOCACION DE CONCRETO HIDRAULICO DE F'C= 350 KG/CM2 EN ESTRUCTURAS DE CONCRETO, RESISTENTE A LOS SULFATOS BOMBELABLE CON IMPERMEABILIZANTE INTEGRAL POR CRISTALIZACION AL 2%, INCLUYE: BOMBEO,MATERIALES, COLADO, CURADO, VIBRADO, MANO DE OBRA, EQUIPO Y HERRAMIENTA.</t>
  </si>
  <si>
    <t>PERFORACION Y COLOCACIÓN DE ANCLA DE 19.2 MM DE DIAMETRO DE ACERO DE REFUERZO @ 40 CM, DE UN DESARROLLO DE 180 CM,INCLUYE:  PERFORACIÓN DE CABEZAL A  CUALQUIER ALTURA DE 22.22 MM DIAMETRO Y 30 CM DE ANCLAJE, CON TALADRO EN CABEZAL EXISTENTE, COLOCACION DE EPOXICO HILTI RE-500 V3 CON PREVIA PREPARACION DE LA SUPERFICIE POR MEDIOS MECANICOS, MATERIAL, NO INCLUYE ACERO, MANO DE OBRA Y HERRAMIENTA.</t>
  </si>
  <si>
    <t>CIMBRA EN TRABES ACABADO APARENTE, CON CIMBRAPLAY DE 16 MM A CUALQUIER ALTURA, INCLUYE: DESPERDICIO, HABILITADO, CIMBRADO Y DESCIMBRA, NIVELACIÓN, PLOMEO MATERIAL, MANO DE OBRA, HERRAMIENTA, ACARREO DEL MATERIAL DENTRO Y FUERA DE LA OBRA.</t>
  </si>
  <si>
    <t>CIMBRA EN MUROS ACABADO APARENTE, CON CIMBRAPLAY DE 16 MM A CUALQUIER ALTURA, INCLUYE: DESPERDICIO, HABILITADO, CIMBRADO Y DESCIMBRA, NIVELACIÓN, PLOMEO MATERIAL, MANO DE OBRA, HERRAMIENTA, ACARREO DEL MATERIAL DENTRO Y FUERA DE LA OBRA.</t>
  </si>
  <si>
    <t>CIMBRA EN CABEZAL ACABADO COMÚN, CON CIMBRAPLAY DE 16 MM, INCLUYE: DESPERDICIO, HABILITADO, CIMBRADO Y DESCIMBRA, NIVELACIÓN, PLOMEO MATERIAL, MANO DE OBRA, HERRAMIENTA, ACARREO DEL MATERIAL DENTRO Y FUERA DE LA OBRA.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</si>
</sst>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0.000"/>
    <numFmt numFmtId="166" formatCode="&quot;$&quot;#,###.00"/>
    <numFmt numFmtId="167" formatCode="#,##0.00000"/>
    <numFmt numFmtId="168" formatCode="&quot;$&quot;#,##0.000"/>
    <numFmt numFmtId="169" formatCode="#,##0.000000"/>
    <numFmt numFmtId="170" formatCode="_-&quot;$&quot;* #,##0.00_-;&quot;-$&quot;* #,##0.00_-;_-&quot;$&quot;* \-??_-;_-@_-"/>
  </numFmts>
  <fonts count="16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1" tint="0.0499899983406067"/>
      <name val="Calibri"/>
      <family val="2"/>
    </font>
    <font>
      <b/>
      <sz val="11"/>
      <color rgb="FFFF0000"/>
      <name val="Calibri"/>
      <family val="2"/>
    </font>
    <font>
      <sz val="11"/>
      <color rgb="FF00B050"/>
      <name val="Calibri"/>
      <family val="2"/>
    </font>
    <font>
      <b/>
      <sz val="11"/>
      <color rgb="FF008000"/>
      <name val="Calibri"/>
      <family val="2"/>
    </font>
    <font>
      <sz val="11"/>
      <color rgb="FF008000"/>
      <name val="Calibri"/>
      <family val="2"/>
    </font>
    <font>
      <sz val="8"/>
      <name val="Aptos Narrow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1"/>
      <color rgb="FF000000"/>
      <name val="Calibri"/>
      <family val="2"/>
      <charset val="-122"/>
    </font>
    <font>
      <sz val="11"/>
      <color rgb="FF0000CC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0999698638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</borders>
  <cellStyleXfs count="3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0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0" fontId="2" fillId="0" borderId="0">
      <alignment/>
      <protection/>
    </xf>
    <xf numFmtId="44" fontId="2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>
      <alignment/>
      <protection/>
    </xf>
    <xf numFmtId="44" fontId="0" fillId="0" borderId="0" applyFont="0" applyFill="0" applyBorder="0" applyAlignment="0" applyProtection="0"/>
    <xf numFmtId="170" fontId="14" fillId="0" borderId="0" applyBorder="0" applyProtection="0">
      <alignment/>
    </xf>
    <xf numFmtId="0" fontId="14" fillId="0" borderId="0">
      <alignment/>
      <protection/>
    </xf>
  </cellStyleXfs>
  <cellXfs count="106">
    <xf numFmtId="0" fontId="0" fillId="0" borderId="0" xfId="0"/>
    <xf numFmtId="0" fontId="3" fillId="0" borderId="1" xfId="21" applyFont="1" applyBorder="1" applyAlignment="1">
      <alignment horizontal="center" vertical="top"/>
      <protection/>
    </xf>
    <xf numFmtId="0" fontId="4" fillId="0" borderId="1" xfId="21" applyFont="1" applyBorder="1" applyAlignment="1">
      <alignment horizontal="center" vertical="top"/>
      <protection/>
    </xf>
    <xf numFmtId="0" fontId="4" fillId="0" borderId="2" xfId="21" applyFont="1" applyBorder="1" applyAlignment="1">
      <alignment vertical="top"/>
      <protection/>
    </xf>
    <xf numFmtId="0" fontId="4" fillId="0" borderId="0" xfId="21" applyFont="1" applyAlignment="1">
      <alignment horizontal="center" vertical="top"/>
      <protection/>
    </xf>
    <xf numFmtId="164" fontId="3" fillId="0" borderId="0" xfId="21" applyNumberFormat="1" applyFont="1" applyAlignment="1">
      <alignment vertical="top"/>
      <protection/>
    </xf>
    <xf numFmtId="0" fontId="3" fillId="0" borderId="0" xfId="21" applyFont="1" applyAlignment="1">
      <alignment vertical="top"/>
      <protection/>
    </xf>
    <xf numFmtId="0" fontId="3" fillId="0" borderId="3" xfId="21" applyFont="1" applyBorder="1" applyAlignment="1">
      <alignment horizontal="center" vertical="top"/>
      <protection/>
    </xf>
    <xf numFmtId="0" fontId="4" fillId="0" borderId="3" xfId="21" applyFont="1" applyBorder="1" applyAlignment="1">
      <alignment horizontal="center" vertical="top" wrapText="1"/>
      <protection/>
    </xf>
    <xf numFmtId="0" fontId="4" fillId="0" borderId="4" xfId="21" applyFont="1" applyBorder="1" applyAlignment="1">
      <alignment horizontal="center" vertical="top"/>
      <protection/>
    </xf>
    <xf numFmtId="0" fontId="4" fillId="0" borderId="5" xfId="21" applyFont="1" applyBorder="1" applyAlignment="1">
      <alignment horizontal="center" vertical="top"/>
      <protection/>
    </xf>
    <xf numFmtId="0" fontId="4" fillId="0" borderId="5" xfId="21" applyFont="1" applyBorder="1" applyAlignment="1">
      <alignment vertical="top"/>
      <protection/>
    </xf>
    <xf numFmtId="0" fontId="4" fillId="0" borderId="0" xfId="21" applyFont="1" applyAlignment="1">
      <alignment horizontal="center" vertical="top" wrapText="1"/>
      <protection/>
    </xf>
    <xf numFmtId="0" fontId="4" fillId="0" borderId="6" xfId="21" applyFont="1" applyBorder="1" applyAlignment="1">
      <alignment horizontal="left" vertical="top"/>
      <protection/>
    </xf>
    <xf numFmtId="14" fontId="3" fillId="0" borderId="2" xfId="21" applyNumberFormat="1" applyFont="1" applyBorder="1" applyAlignment="1">
      <alignment horizontal="left" vertical="top"/>
      <protection/>
    </xf>
    <xf numFmtId="14" fontId="3" fillId="0" borderId="5" xfId="21" applyNumberFormat="1" applyFont="1" applyBorder="1" applyAlignment="1">
      <alignment horizontal="left" vertical="top"/>
      <protection/>
    </xf>
    <xf numFmtId="0" fontId="3" fillId="0" borderId="5" xfId="21" applyFont="1" applyBorder="1" applyAlignment="1">
      <alignment horizontal="left" vertical="top"/>
      <protection/>
    </xf>
    <xf numFmtId="14" fontId="3" fillId="0" borderId="7" xfId="21" applyNumberFormat="1" applyFont="1" applyBorder="1" applyAlignment="1">
      <alignment horizontal="left" vertical="top"/>
      <protection/>
    </xf>
    <xf numFmtId="0" fontId="4" fillId="0" borderId="7" xfId="21" applyFont="1" applyBorder="1" applyAlignment="1">
      <alignment vertical="top"/>
      <protection/>
    </xf>
    <xf numFmtId="0" fontId="4" fillId="0" borderId="1" xfId="21" applyFont="1" applyBorder="1" applyAlignment="1">
      <alignment horizontal="left" vertical="top"/>
      <protection/>
    </xf>
    <xf numFmtId="0" fontId="3" fillId="0" borderId="8" xfId="21" applyFont="1" applyBorder="1" applyAlignment="1">
      <alignment horizontal="center" vertical="top"/>
      <protection/>
    </xf>
    <xf numFmtId="0" fontId="3" fillId="0" borderId="0" xfId="21" applyFont="1" applyAlignment="1">
      <alignment horizontal="justify" vertical="top"/>
      <protection/>
    </xf>
    <xf numFmtId="0" fontId="3" fillId="0" borderId="0" xfId="21" applyFont="1" applyAlignment="1">
      <alignment horizontal="center" vertical="top"/>
      <protection/>
    </xf>
    <xf numFmtId="0" fontId="4" fillId="0" borderId="0" xfId="21" applyFont="1" applyAlignment="1">
      <alignment vertical="top"/>
      <protection/>
    </xf>
    <xf numFmtId="49" fontId="5" fillId="2" borderId="9" xfId="22" applyNumberFormat="1" applyFont="1" applyFill="1" applyBorder="1" applyAlignment="1">
      <alignment horizontal="center" vertical="center"/>
      <protection/>
    </xf>
    <xf numFmtId="49" fontId="5" fillId="2" borderId="10" xfId="22" applyNumberFormat="1" applyFont="1" applyFill="1" applyBorder="1" applyAlignment="1">
      <alignment horizontal="center" vertical="center"/>
      <protection/>
    </xf>
    <xf numFmtId="49" fontId="5" fillId="2" borderId="10" xfId="22" applyNumberFormat="1" applyFont="1" applyFill="1" applyBorder="1" applyAlignment="1">
      <alignment horizontal="center" vertical="center" wrapText="1"/>
      <protection/>
    </xf>
    <xf numFmtId="49" fontId="5" fillId="2" borderId="11" xfId="22" applyNumberFormat="1" applyFont="1" applyFill="1" applyBorder="1" applyAlignment="1">
      <alignment horizontal="center" vertical="center"/>
      <protection/>
    </xf>
    <xf numFmtId="0" fontId="3" fillId="0" borderId="0" xfId="21" applyFont="1" applyAlignment="1">
      <alignment horizontal="center" vertical="center"/>
      <protection/>
    </xf>
    <xf numFmtId="49" fontId="4" fillId="0" borderId="0" xfId="21" applyNumberFormat="1" applyFont="1" applyAlignment="1">
      <alignment horizontal="left" vertical="top"/>
      <protection/>
    </xf>
    <xf numFmtId="0" fontId="6" fillId="0" borderId="0" xfId="21" applyFont="1" applyAlignment="1">
      <alignment horizontal="justify" vertical="top"/>
      <protection/>
    </xf>
    <xf numFmtId="0" fontId="3" fillId="0" borderId="0" xfId="21" applyFont="1" applyAlignment="1">
      <alignment horizontal="center" vertical="top" wrapText="1"/>
      <protection/>
    </xf>
    <xf numFmtId="164" fontId="7" fillId="0" borderId="0" xfId="23" applyNumberFormat="1" applyFont="1" applyAlignment="1">
      <alignment horizontal="center" vertical="top" wrapText="1"/>
    </xf>
    <xf numFmtId="164" fontId="4" fillId="0" borderId="0" xfId="23" applyNumberFormat="1" applyFont="1" applyAlignment="1">
      <alignment vertical="top"/>
    </xf>
    <xf numFmtId="0" fontId="8" fillId="0" borderId="0" xfId="21" applyFont="1" applyAlignment="1">
      <alignment vertical="top"/>
      <protection/>
    </xf>
    <xf numFmtId="0" fontId="9" fillId="0" borderId="0" xfId="21" applyFont="1" applyAlignment="1">
      <alignment horizontal="justify" vertical="top"/>
      <protection/>
    </xf>
    <xf numFmtId="0" fontId="10" fillId="0" borderId="0" xfId="21" applyFont="1" applyAlignment="1">
      <alignment horizontal="center" vertical="top" wrapText="1"/>
      <protection/>
    </xf>
    <xf numFmtId="4" fontId="9" fillId="0" borderId="0" xfId="21" applyNumberFormat="1" applyFont="1" applyAlignment="1">
      <alignment horizontal="center" vertical="top"/>
      <protection/>
    </xf>
    <xf numFmtId="164" fontId="9" fillId="0" borderId="0" xfId="20" applyNumberFormat="1" applyFont="1" applyFill="1" applyAlignment="1">
      <alignment vertical="top"/>
    </xf>
    <xf numFmtId="4" fontId="3" fillId="0" borderId="0" xfId="21" applyNumberFormat="1" applyFont="1" applyAlignment="1">
      <alignment vertical="top"/>
      <protection/>
    </xf>
    <xf numFmtId="0" fontId="3" fillId="0" borderId="0" xfId="21" applyFont="1" applyAlignment="1">
      <alignment horizontal="left" vertical="top"/>
      <protection/>
    </xf>
    <xf numFmtId="4" fontId="3" fillId="0" borderId="0" xfId="21" applyNumberFormat="1" applyFont="1" applyAlignment="1">
      <alignment horizontal="right" vertical="top" wrapText="1"/>
      <protection/>
    </xf>
    <xf numFmtId="164" fontId="3" fillId="0" borderId="0" xfId="25" applyNumberFormat="1" applyFont="1" applyFill="1" applyAlignment="1">
      <alignment horizontal="right" vertical="top" wrapText="1"/>
    </xf>
    <xf numFmtId="4" fontId="3" fillId="0" borderId="0" xfId="21" applyNumberFormat="1" applyFont="1" applyAlignment="1">
      <alignment horizontal="center" vertical="top" wrapText="1"/>
      <protection/>
    </xf>
    <xf numFmtId="164" fontId="3" fillId="0" borderId="0" xfId="23" applyNumberFormat="1" applyFont="1" applyFill="1" applyAlignment="1">
      <alignment vertical="top"/>
    </xf>
    <xf numFmtId="0" fontId="3" fillId="0" borderId="0" xfId="21" applyFont="1" applyAlignment="1">
      <alignment horizontal="justify" vertical="top" wrapText="1"/>
      <protection/>
    </xf>
    <xf numFmtId="49" fontId="3" fillId="0" borderId="0" xfId="21" applyNumberFormat="1" applyFont="1" applyAlignment="1">
      <alignment horizontal="left" vertical="top"/>
      <protection/>
    </xf>
    <xf numFmtId="0" fontId="4" fillId="3" borderId="0" xfId="21" applyFont="1" applyFill="1" applyAlignment="1">
      <alignment vertical="top"/>
      <protection/>
    </xf>
    <xf numFmtId="0" fontId="4" fillId="3" borderId="0" xfId="21" applyFont="1" applyFill="1" applyAlignment="1">
      <alignment horizontal="center" vertical="top"/>
      <protection/>
    </xf>
    <xf numFmtId="165" fontId="4" fillId="3" borderId="0" xfId="21" applyNumberFormat="1" applyFont="1" applyFill="1" applyAlignment="1">
      <alignment vertical="top"/>
      <protection/>
    </xf>
    <xf numFmtId="0" fontId="4" fillId="0" borderId="0" xfId="21" applyFont="1" applyAlignment="1">
      <alignment horizontal="justify" vertical="top"/>
      <protection/>
    </xf>
    <xf numFmtId="4" fontId="4" fillId="0" borderId="0" xfId="21" applyNumberFormat="1" applyFont="1" applyAlignment="1">
      <alignment vertical="top"/>
      <protection/>
    </xf>
    <xf numFmtId="8" fontId="4" fillId="0" borderId="0" xfId="21" applyNumberFormat="1" applyFont="1" applyAlignment="1">
      <alignment vertical="top"/>
      <protection/>
    </xf>
    <xf numFmtId="4" fontId="3" fillId="0" borderId="0" xfId="21" applyNumberFormat="1" applyFont="1" applyAlignment="1">
      <alignment horizontal="right" vertical="top"/>
      <protection/>
    </xf>
    <xf numFmtId="164" fontId="3" fillId="0" borderId="0" xfId="23" applyNumberFormat="1" applyFont="1" applyFill="1" applyAlignment="1">
      <alignment horizontal="right" vertical="top"/>
    </xf>
    <xf numFmtId="164" fontId="3" fillId="0" borderId="0" xfId="23" applyNumberFormat="1" applyFont="1" applyAlignment="1">
      <alignment horizontal="right" vertical="top"/>
    </xf>
    <xf numFmtId="0" fontId="5" fillId="2" borderId="0" xfId="26" applyFont="1" applyFill="1" applyAlignment="1">
      <alignment horizontal="right" vertical="top"/>
      <protection/>
    </xf>
    <xf numFmtId="166" fontId="5" fillId="2" borderId="0" xfId="26" applyNumberFormat="1" applyFont="1" applyFill="1" applyAlignment="1">
      <alignment vertical="top"/>
      <protection/>
    </xf>
    <xf numFmtId="0" fontId="3" fillId="0" borderId="0" xfId="26" applyFont="1" applyAlignment="1">
      <alignment vertical="top"/>
      <protection/>
    </xf>
    <xf numFmtId="44" fontId="3" fillId="0" borderId="0" xfId="20" applyFont="1" applyAlignment="1">
      <alignment vertical="top"/>
    </xf>
    <xf numFmtId="4" fontId="3" fillId="0" borderId="0" xfId="21" applyNumberFormat="1" applyFont="1" applyFill="1" applyAlignment="1">
      <alignment horizontal="center" vertical="top" wrapText="1"/>
      <protection/>
    </xf>
    <xf numFmtId="0" fontId="3" fillId="0" borderId="0" xfId="21" applyFont="1" applyAlignment="1">
      <alignment horizontal="center" vertical="center" wrapText="1"/>
      <protection/>
    </xf>
    <xf numFmtId="0" fontId="3" fillId="0" borderId="0" xfId="21" applyFont="1" applyAlignment="1">
      <alignment horizontal="right" vertical="top"/>
      <protection/>
    </xf>
    <xf numFmtId="44" fontId="4" fillId="0" borderId="0" xfId="21" applyNumberFormat="1" applyFont="1" applyAlignment="1">
      <alignment vertical="top"/>
      <protection/>
    </xf>
    <xf numFmtId="44" fontId="3" fillId="0" borderId="0" xfId="21" applyNumberFormat="1" applyFont="1" applyAlignment="1">
      <alignment vertical="top"/>
      <protection/>
    </xf>
    <xf numFmtId="4" fontId="3" fillId="0" borderId="0" xfId="21" applyNumberFormat="1" applyFont="1" applyFill="1" applyAlignment="1">
      <alignment horizontal="justify" vertical="top" wrapText="1"/>
      <protection/>
    </xf>
    <xf numFmtId="167" fontId="3" fillId="0" borderId="0" xfId="21" applyNumberFormat="1" applyFont="1" applyAlignment="1">
      <alignment horizontal="right" vertical="top"/>
      <protection/>
    </xf>
    <xf numFmtId="168" fontId="3" fillId="0" borderId="0" xfId="21" applyNumberFormat="1" applyFont="1" applyAlignment="1">
      <alignment vertical="top"/>
      <protection/>
    </xf>
    <xf numFmtId="169" fontId="10" fillId="0" borderId="0" xfId="21" applyNumberFormat="1" applyFont="1" applyAlignment="1">
      <alignment horizontal="right" vertical="top"/>
      <protection/>
    </xf>
    <xf numFmtId="164" fontId="3" fillId="0" borderId="0" xfId="26" applyNumberFormat="1" applyFont="1" applyAlignment="1">
      <alignment vertical="top"/>
      <protection/>
    </xf>
    <xf numFmtId="0" fontId="15" fillId="0" borderId="0" xfId="21" applyFont="1" applyAlignment="1">
      <alignment vertical="top"/>
      <protection/>
    </xf>
    <xf numFmtId="2" fontId="3" fillId="0" borderId="0" xfId="21" applyNumberFormat="1" applyFont="1" applyAlignment="1">
      <alignment horizontal="right" vertical="top" wrapText="1"/>
      <protection/>
    </xf>
    <xf numFmtId="164" fontId="3" fillId="0" borderId="0" xfId="25" applyNumberFormat="1" applyFont="1" applyFill="1" applyAlignment="1">
      <alignment horizontal="center" vertical="top" wrapText="1"/>
    </xf>
    <xf numFmtId="0" fontId="13" fillId="0" borderId="3" xfId="21" applyFont="1" applyBorder="1" applyAlignment="1">
      <alignment horizontal="center" vertical="top"/>
      <protection/>
    </xf>
    <xf numFmtId="0" fontId="13" fillId="0" borderId="8" xfId="21" applyFont="1" applyBorder="1" applyAlignment="1">
      <alignment horizontal="center" vertical="top"/>
      <protection/>
    </xf>
    <xf numFmtId="0" fontId="5" fillId="2" borderId="9" xfId="21" applyFont="1" applyFill="1" applyBorder="1" applyAlignment="1">
      <alignment horizontal="center" vertical="top"/>
      <protection/>
    </xf>
    <xf numFmtId="0" fontId="5" fillId="2" borderId="10" xfId="21" applyFont="1" applyFill="1" applyBorder="1" applyAlignment="1">
      <alignment horizontal="center" vertical="top"/>
      <protection/>
    </xf>
    <xf numFmtId="0" fontId="5" fillId="2" borderId="11" xfId="21" applyFont="1" applyFill="1" applyBorder="1" applyAlignment="1">
      <alignment horizontal="center" vertical="top"/>
      <protection/>
    </xf>
    <xf numFmtId="0" fontId="5" fillId="2" borderId="0" xfId="26" applyFont="1" applyFill="1" applyAlignment="1">
      <alignment horizontal="center" vertical="top"/>
      <protection/>
    </xf>
    <xf numFmtId="0" fontId="4" fillId="0" borderId="6" xfId="21" applyFont="1" applyBorder="1" applyAlignment="1">
      <alignment horizontal="center" vertical="top"/>
      <protection/>
    </xf>
    <xf numFmtId="0" fontId="4" fillId="0" borderId="12" xfId="21" applyFont="1" applyBorder="1" applyAlignment="1">
      <alignment horizontal="center" vertical="top"/>
      <protection/>
    </xf>
    <xf numFmtId="0" fontId="4" fillId="0" borderId="2" xfId="21" applyFont="1" applyBorder="1" applyAlignment="1">
      <alignment horizontal="center" vertical="top"/>
      <protection/>
    </xf>
    <xf numFmtId="0" fontId="3" fillId="0" borderId="3" xfId="21" applyFont="1" applyBorder="1" applyAlignment="1">
      <alignment horizontal="center" vertical="center"/>
      <protection/>
    </xf>
    <xf numFmtId="0" fontId="3" fillId="0" borderId="8" xfId="21" applyFont="1" applyBorder="1" applyAlignment="1">
      <alignment horizontal="center" vertical="center"/>
      <protection/>
    </xf>
    <xf numFmtId="0" fontId="3" fillId="0" borderId="4" xfId="21" applyFont="1" applyBorder="1" applyAlignment="1">
      <alignment horizontal="center"/>
      <protection/>
    </xf>
    <xf numFmtId="0" fontId="3" fillId="0" borderId="0" xfId="21" applyFont="1" applyAlignment="1">
      <alignment horizontal="center"/>
      <protection/>
    </xf>
    <xf numFmtId="0" fontId="3" fillId="0" borderId="5" xfId="21" applyFont="1" applyBorder="1" applyAlignment="1">
      <alignment horizontal="center"/>
      <protection/>
    </xf>
    <xf numFmtId="0" fontId="3" fillId="0" borderId="13" xfId="21" applyFont="1" applyBorder="1" applyAlignment="1">
      <alignment horizontal="center"/>
      <protection/>
    </xf>
    <xf numFmtId="0" fontId="3" fillId="0" borderId="14" xfId="21" applyFont="1" applyBorder="1" applyAlignment="1">
      <alignment horizontal="center"/>
      <protection/>
    </xf>
    <xf numFmtId="0" fontId="3" fillId="0" borderId="7" xfId="21" applyFont="1" applyBorder="1" applyAlignment="1">
      <alignment horizontal="center"/>
      <protection/>
    </xf>
    <xf numFmtId="0" fontId="12" fillId="0" borderId="4" xfId="21" applyFont="1" applyBorder="1" applyAlignment="1">
      <alignment horizontal="center" vertical="top"/>
      <protection/>
    </xf>
    <xf numFmtId="0" fontId="12" fillId="0" borderId="0" xfId="21" applyFont="1" applyAlignment="1">
      <alignment horizontal="center" vertical="top"/>
      <protection/>
    </xf>
    <xf numFmtId="0" fontId="12" fillId="0" borderId="5" xfId="21" applyFont="1" applyBorder="1" applyAlignment="1">
      <alignment horizontal="center" vertical="top"/>
      <protection/>
    </xf>
    <xf numFmtId="0" fontId="12" fillId="0" borderId="13" xfId="21" applyFont="1" applyBorder="1" applyAlignment="1">
      <alignment horizontal="center" vertical="top"/>
      <protection/>
    </xf>
    <xf numFmtId="0" fontId="12" fillId="0" borderId="14" xfId="21" applyFont="1" applyBorder="1" applyAlignment="1">
      <alignment horizontal="center" vertical="top"/>
      <protection/>
    </xf>
    <xf numFmtId="0" fontId="12" fillId="0" borderId="7" xfId="21" applyFont="1" applyBorder="1" applyAlignment="1">
      <alignment horizontal="center" vertical="top"/>
      <protection/>
    </xf>
    <xf numFmtId="0" fontId="4" fillId="0" borderId="3" xfId="21" applyFont="1" applyBorder="1" applyAlignment="1">
      <alignment horizontal="center" vertical="top" wrapText="1"/>
      <protection/>
    </xf>
    <xf numFmtId="0" fontId="4" fillId="0" borderId="8" xfId="21" applyFont="1" applyBorder="1" applyAlignment="1">
      <alignment horizontal="center" vertical="top" wrapText="1"/>
      <protection/>
    </xf>
    <xf numFmtId="14" fontId="4" fillId="0" borderId="6" xfId="21" applyNumberFormat="1" applyFont="1" applyBorder="1" applyAlignment="1">
      <alignment horizontal="right" vertical="top"/>
      <protection/>
    </xf>
    <xf numFmtId="14" fontId="4" fillId="0" borderId="12" xfId="21" applyNumberFormat="1" applyFont="1" applyBorder="1" applyAlignment="1">
      <alignment horizontal="right" vertical="top"/>
      <protection/>
    </xf>
    <xf numFmtId="0" fontId="3" fillId="0" borderId="3" xfId="21" applyFont="1" applyBorder="1" applyAlignment="1">
      <alignment horizontal="justify" vertical="top"/>
      <protection/>
    </xf>
    <xf numFmtId="0" fontId="3" fillId="0" borderId="8" xfId="21" applyFont="1" applyBorder="1" applyAlignment="1">
      <alignment horizontal="justify" vertical="top"/>
      <protection/>
    </xf>
    <xf numFmtId="14" fontId="4" fillId="0" borderId="4" xfId="21" applyNumberFormat="1" applyFont="1" applyBorder="1" applyAlignment="1">
      <alignment horizontal="right" vertical="top"/>
      <protection/>
    </xf>
    <xf numFmtId="14" fontId="4" fillId="0" borderId="0" xfId="21" applyNumberFormat="1" applyFont="1" applyAlignment="1">
      <alignment horizontal="right" vertical="top"/>
      <protection/>
    </xf>
    <xf numFmtId="14" fontId="4" fillId="0" borderId="13" xfId="21" applyNumberFormat="1" applyFont="1" applyBorder="1" applyAlignment="1">
      <alignment horizontal="right" vertical="top"/>
      <protection/>
    </xf>
    <xf numFmtId="14" fontId="4" fillId="0" borderId="14" xfId="21" applyNumberFormat="1" applyFont="1" applyBorder="1" applyAlignment="1">
      <alignment horizontal="right" vertical="top"/>
      <protection/>
    </xf>
  </cellXfs>
  <cellStyles count="21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2" xfId="21"/>
    <cellStyle name="Normal 3" xfId="22"/>
    <cellStyle name="Moneda 2" xfId="23"/>
    <cellStyle name="Moneda 2 2" xfId="24"/>
    <cellStyle name="Moneda 2 2 2" xfId="25"/>
    <cellStyle name="Normal 2 2" xfId="26"/>
    <cellStyle name="Moneda 4" xfId="27"/>
    <cellStyle name="Normal 3 2" xfId="28"/>
    <cellStyle name="Moneda 2 2 3" xfId="29"/>
    <cellStyle name="Millares 2" xfId="30"/>
    <cellStyle name="Normal 5" xfId="31"/>
    <cellStyle name="Moneda 3" xfId="32"/>
    <cellStyle name="Moneda 2 3" xfId="33"/>
    <cellStyle name="Normal 4" xfId="3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29162</xdr:colOff>
      <xdr:row>2</xdr:row>
      <xdr:rowOff>137737</xdr:rowOff>
    </xdr:from>
    <xdr:to>
      <xdr:col>1</xdr:col>
      <xdr:colOff>918161</xdr:colOff>
      <xdr:row>7</xdr:row>
      <xdr:rowOff>23227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d26c03-c353-4b17-b03a-265de532a9d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125" y="514350"/>
          <a:ext cx="885825" cy="847725"/>
        </a:xfrm>
        <a:prstGeom prst="rect"/>
      </xdr:spPr>
    </xdr:pic>
    <xdr:clientData/>
  </xdr:twoCellAnchor>
  <xdr:twoCellAnchor editAs="oneCell">
    <xdr:from>
      <xdr:col>7</xdr:col>
      <xdr:colOff>60961</xdr:colOff>
      <xdr:row>2</xdr:row>
      <xdr:rowOff>189864</xdr:rowOff>
    </xdr:from>
    <xdr:to>
      <xdr:col>7</xdr:col>
      <xdr:colOff>1563068</xdr:colOff>
      <xdr:row>5</xdr:row>
      <xdr:rowOff>112059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05dc7d2-ee81-4edd-af17-7afbe48acedf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20625" y="571500"/>
          <a:ext cx="1504950" cy="50482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17D672C-8B54-4542-AF10-E9932924B5E7}">
  <sheetPr codeName="Hoja1"/>
  <dimension ref="A1:J70"/>
  <sheetViews>
    <sheetView showGridLines="0" showZeros="0" tabSelected="1" view="pageBreakPreview" zoomScaleNormal="100" zoomScaleSheetLayoutView="100" workbookViewId="0" topLeftCell="B39">
      <selection pane="topLeft" activeCell="F19" sqref="F19:F40"/>
    </sheetView>
  </sheetViews>
  <sheetFormatPr defaultColWidth="9.12428571428571" defaultRowHeight="15"/>
  <cols>
    <col min="1" max="2" width="14.5714285714286" style="6" customWidth="1"/>
    <col min="3" max="3" width="77.4285714285714" style="6" customWidth="1"/>
    <col min="4" max="4" width="16.2857142857143" style="6" customWidth="1"/>
    <col min="5" max="5" width="15.1428571428571" style="6" customWidth="1"/>
    <col min="6" max="6" width="20.1428571428571" style="6" customWidth="1"/>
    <col min="7" max="7" width="30.2857142857143" style="6" customWidth="1"/>
    <col min="8" max="8" width="28.1428571428571" style="6" customWidth="1"/>
    <col min="9" max="9" width="9.14285714285714" style="6"/>
    <col min="10" max="10" width="17.2857142857143" style="6" customWidth="1"/>
    <col min="11" max="16384" width="9.14285714285714" style="6"/>
  </cols>
  <sheetData>
    <row r="1" spans="2:8" ht="15">
      <c r="B1" s="1"/>
      <c r="C1" s="2" t="s">
        <v>0</v>
      </c>
      <c r="D1" s="79" t="s">
        <v>1</v>
      </c>
      <c r="E1" s="80"/>
      <c r="F1" s="80"/>
      <c r="G1" s="81"/>
      <c r="H1" s="3"/>
    </row>
    <row r="2" spans="2:8" ht="15">
      <c r="B2" s="7"/>
      <c r="C2" s="8" t="s">
        <v>2</v>
      </c>
      <c r="D2" s="9"/>
      <c r="E2" s="4"/>
      <c r="F2" s="4"/>
      <c r="G2" s="10"/>
      <c r="H2" s="11"/>
    </row>
    <row r="3" spans="2:8" ht="15">
      <c r="B3" s="7"/>
      <c r="C3" s="12" t="s">
        <v>3</v>
      </c>
      <c r="D3" s="90" t="s">
        <v>44</v>
      </c>
      <c r="E3" s="91"/>
      <c r="F3" s="91"/>
      <c r="G3" s="92"/>
      <c r="H3" s="11"/>
    </row>
    <row r="4" spans="2:8" ht="15">
      <c r="B4" s="7"/>
      <c r="C4" s="96"/>
      <c r="D4" s="90"/>
      <c r="E4" s="91"/>
      <c r="F4" s="91"/>
      <c r="G4" s="92"/>
      <c r="H4" s="11"/>
    </row>
    <row r="5" spans="2:8" ht="15.75" thickBot="1">
      <c r="B5" s="7"/>
      <c r="C5" s="97"/>
      <c r="D5" s="93"/>
      <c r="E5" s="94"/>
      <c r="F5" s="94"/>
      <c r="G5" s="95"/>
      <c r="H5" s="11"/>
    </row>
    <row r="6" spans="2:8" ht="15">
      <c r="B6" s="7"/>
      <c r="C6" s="13" t="s">
        <v>4</v>
      </c>
      <c r="D6" s="98" t="s">
        <v>5</v>
      </c>
      <c r="E6" s="99"/>
      <c r="F6" s="99"/>
      <c r="G6" s="14"/>
      <c r="H6" s="11"/>
    </row>
    <row r="7" spans="2:8" ht="15">
      <c r="B7" s="7"/>
      <c r="C7" s="100" t="s">
        <v>45</v>
      </c>
      <c r="D7" s="102" t="s">
        <v>6</v>
      </c>
      <c r="E7" s="103"/>
      <c r="F7" s="103"/>
      <c r="G7" s="15"/>
      <c r="H7" s="11"/>
    </row>
    <row r="8" spans="2:8" ht="15">
      <c r="B8" s="7"/>
      <c r="C8" s="100"/>
      <c r="D8" s="102" t="s">
        <v>7</v>
      </c>
      <c r="E8" s="103"/>
      <c r="F8" s="103"/>
      <c r="G8" s="16"/>
      <c r="H8" s="11"/>
    </row>
    <row r="9" spans="2:8" ht="15.75" thickBot="1">
      <c r="B9" s="7"/>
      <c r="C9" s="101"/>
      <c r="D9" s="104" t="s">
        <v>8</v>
      </c>
      <c r="E9" s="105"/>
      <c r="F9" s="105"/>
      <c r="G9" s="17"/>
      <c r="H9" s="18"/>
    </row>
    <row r="10" spans="2:8" ht="15">
      <c r="B10" s="7"/>
      <c r="C10" s="19" t="s">
        <v>9</v>
      </c>
      <c r="D10" s="79" t="s">
        <v>10</v>
      </c>
      <c r="E10" s="80"/>
      <c r="F10" s="80"/>
      <c r="G10" s="81"/>
      <c r="H10" s="2" t="s">
        <v>11</v>
      </c>
    </row>
    <row r="11" spans="2:8" ht="15">
      <c r="B11" s="7"/>
      <c r="C11" s="82"/>
      <c r="D11" s="84"/>
      <c r="E11" s="85"/>
      <c r="F11" s="85"/>
      <c r="G11" s="86"/>
      <c r="H11" s="73" t="s">
        <v>12</v>
      </c>
    </row>
    <row r="12" spans="2:8" ht="15.75" thickBot="1">
      <c r="B12" s="20"/>
      <c r="C12" s="83"/>
      <c r="D12" s="87"/>
      <c r="E12" s="88"/>
      <c r="F12" s="88"/>
      <c r="G12" s="89"/>
      <c r="H12" s="74"/>
    </row>
    <row r="13" spans="5:5" ht="15.75" thickBot="1">
      <c r="E13" s="21"/>
    </row>
    <row r="14" spans="2:8" ht="15.75" thickBot="1">
      <c r="B14" s="75" t="s">
        <v>13</v>
      </c>
      <c r="C14" s="76"/>
      <c r="D14" s="76"/>
      <c r="E14" s="76"/>
      <c r="F14" s="76"/>
      <c r="G14" s="76"/>
      <c r="H14" s="77"/>
    </row>
    <row r="15" spans="2:8" ht="15.75" thickBot="1">
      <c r="B15" s="23"/>
      <c r="C15" s="23"/>
      <c r="D15" s="23"/>
      <c r="E15" s="23"/>
      <c r="F15" s="23"/>
      <c r="G15" s="23"/>
      <c r="H15" s="23"/>
    </row>
    <row r="16" spans="1:8" s="28" customFormat="1" ht="30.75" thickBot="1">
      <c r="A16" s="61"/>
      <c r="B16" s="24" t="s">
        <v>14</v>
      </c>
      <c r="C16" s="25" t="s">
        <v>15</v>
      </c>
      <c r="D16" s="25" t="s">
        <v>16</v>
      </c>
      <c r="E16" s="25" t="s">
        <v>17</v>
      </c>
      <c r="F16" s="26" t="s">
        <v>18</v>
      </c>
      <c r="G16" s="26" t="s">
        <v>19</v>
      </c>
      <c r="H16" s="27" t="s">
        <v>20</v>
      </c>
    </row>
    <row r="17" spans="2:8" ht="30">
      <c r="B17" s="29" t="s">
        <v>21</v>
      </c>
      <c r="C17" s="30" t="str">
        <f>+C7</f>
        <v>Construcción de muro de contención, trabes cabezales y trabes troquel en el cárcamo de bombeo "La Calera", municipio de Tlajomulco de Zúñiga, Jalisco.</v>
      </c>
      <c r="D17" s="31"/>
      <c r="E17" s="66"/>
      <c r="F17" s="66"/>
      <c r="G17" s="32"/>
      <c r="H17" s="33">
        <f>+H18+H24+H29+H34+H39</f>
        <v>0</v>
      </c>
    </row>
    <row r="18" spans="2:8" s="34" customFormat="1" ht="15">
      <c r="B18" s="35" t="s">
        <v>22</v>
      </c>
      <c r="C18" s="35" t="s">
        <v>47</v>
      </c>
      <c r="D18" s="36"/>
      <c r="E18" s="68"/>
      <c r="F18" s="68"/>
      <c r="G18" s="37"/>
      <c r="H18" s="38">
        <f>SUM(H19:H23)</f>
        <v>0</v>
      </c>
    </row>
    <row r="19" spans="1:10" ht="45">
      <c r="A19" s="39"/>
      <c r="B19" s="40" t="s">
        <v>23</v>
      </c>
      <c r="C19" s="45" t="s">
        <v>43</v>
      </c>
      <c r="D19" s="31" t="s">
        <v>35</v>
      </c>
      <c r="E19" s="41">
        <v>40.19</v>
      </c>
      <c r="F19" s="72"/>
      <c r="G19" s="65" t="str" cm="1">
        <f t="array" ref="G19">numtext(F19)</f>
        <v>CERO PESOS 00/100 M.N.</v>
      </c>
      <c r="H19" s="44">
        <f t="shared" si="0" ref="H19:H40">+ROUND(F19*E19,2)</f>
        <v>0</v>
      </c>
      <c r="I19" s="5"/>
      <c r="J19" s="67"/>
    </row>
    <row r="20" spans="1:10" ht="45">
      <c r="A20" s="39"/>
      <c r="B20" s="40" t="s">
        <v>24</v>
      </c>
      <c r="C20" s="45" t="s">
        <v>62</v>
      </c>
      <c r="D20" s="31" t="s">
        <v>36</v>
      </c>
      <c r="E20" s="41">
        <v>754.31</v>
      </c>
      <c r="F20" s="72"/>
      <c r="G20" s="65" t="str" cm="1">
        <f t="array" ref="G20">numtext(F20)</f>
        <v>CERO PESOS 00/100 M.N.</v>
      </c>
      <c r="H20" s="44">
        <f t="shared" si="0"/>
        <v>0</v>
      </c>
      <c r="I20" s="5"/>
      <c r="J20" s="67"/>
    </row>
    <row r="21" spans="1:10" ht="45">
      <c r="A21" s="39"/>
      <c r="B21" s="40" t="s">
        <v>26</v>
      </c>
      <c r="C21" s="45" t="s">
        <v>66</v>
      </c>
      <c r="D21" s="31" t="s">
        <v>35</v>
      </c>
      <c r="E21" s="41">
        <v>40.19</v>
      </c>
      <c r="F21" s="72"/>
      <c r="G21" s="65" t="str" cm="1">
        <f t="array" ref="G21">numtext(F21)</f>
        <v>CERO PESOS 00/100 M.N.</v>
      </c>
      <c r="H21" s="44">
        <f t="shared" si="0"/>
        <v>0</v>
      </c>
      <c r="I21" s="5"/>
      <c r="J21" s="67"/>
    </row>
    <row r="22" spans="1:10" ht="60">
      <c r="A22" s="39"/>
      <c r="B22" s="40" t="s">
        <v>27</v>
      </c>
      <c r="C22" s="45" t="s">
        <v>63</v>
      </c>
      <c r="D22" s="31" t="s">
        <v>25</v>
      </c>
      <c r="E22" s="41">
        <v>10.05</v>
      </c>
      <c r="F22" s="72"/>
      <c r="G22" s="65" t="str" cm="1">
        <f t="array" ref="G22">numtext(F22)</f>
        <v>CERO PESOS 00/100 M.N.</v>
      </c>
      <c r="H22" s="44">
        <f t="shared" si="0"/>
        <v>0</v>
      </c>
      <c r="I22" s="5"/>
      <c r="J22" s="67"/>
    </row>
    <row r="23" spans="1:10" ht="75">
      <c r="A23" s="39"/>
      <c r="B23" s="40" t="s">
        <v>28</v>
      </c>
      <c r="C23" s="45" t="s">
        <v>64</v>
      </c>
      <c r="D23" s="31" t="s">
        <v>37</v>
      </c>
      <c r="E23" s="41">
        <v>26</v>
      </c>
      <c r="F23" s="72"/>
      <c r="G23" s="65" t="str" cm="1">
        <f t="array" ref="G23">numtext(F23)</f>
        <v>CERO PESOS 00/100 M.N.</v>
      </c>
      <c r="H23" s="44">
        <f t="shared" si="0"/>
        <v>0</v>
      </c>
      <c r="I23" s="5"/>
      <c r="J23" s="67"/>
    </row>
    <row r="24" spans="2:10" s="34" customFormat="1" ht="15">
      <c r="B24" s="35" t="s">
        <v>57</v>
      </c>
      <c r="C24" s="35" t="s">
        <v>46</v>
      </c>
      <c r="D24" s="36"/>
      <c r="E24" s="68"/>
      <c r="F24" s="68"/>
      <c r="G24" s="37"/>
      <c r="H24" s="38">
        <f>SUM(H25:H28)</f>
        <v>0</v>
      </c>
      <c r="J24" s="67"/>
    </row>
    <row r="25" spans="1:10" ht="45">
      <c r="A25" s="39"/>
      <c r="B25" s="40" t="s">
        <v>29</v>
      </c>
      <c r="C25" s="45" t="s">
        <v>43</v>
      </c>
      <c r="D25" s="31" t="s">
        <v>35</v>
      </c>
      <c r="E25" s="41">
        <v>214.52</v>
      </c>
      <c r="F25" s="72"/>
      <c r="G25" s="65" t="str" cm="1">
        <f t="array" ref="G25">numtext(F25)</f>
        <v>CERO PESOS 00/100 M.N.</v>
      </c>
      <c r="H25" s="44">
        <f t="shared" si="0"/>
        <v>0</v>
      </c>
      <c r="I25" s="5"/>
      <c r="J25" s="67"/>
    </row>
    <row r="26" spans="1:10" ht="45">
      <c r="A26" s="39"/>
      <c r="B26" s="40" t="s">
        <v>30</v>
      </c>
      <c r="C26" s="45" t="s">
        <v>62</v>
      </c>
      <c r="D26" s="31" t="s">
        <v>36</v>
      </c>
      <c r="E26" s="41">
        <v>29366.149999999998</v>
      </c>
      <c r="F26" s="72"/>
      <c r="G26" s="65" t="str" cm="1">
        <f t="array" ref="G26">numtext(F26)</f>
        <v>CERO PESOS 00/100 M.N.</v>
      </c>
      <c r="H26" s="44">
        <f t="shared" si="0"/>
        <v>0</v>
      </c>
      <c r="I26" s="5"/>
      <c r="J26" s="67"/>
    </row>
    <row r="27" spans="1:10" ht="45">
      <c r="A27" s="39"/>
      <c r="B27" s="40" t="s">
        <v>31</v>
      </c>
      <c r="C27" s="45" t="s">
        <v>67</v>
      </c>
      <c r="D27" s="31" t="s">
        <v>35</v>
      </c>
      <c r="E27" s="41">
        <v>343.23</v>
      </c>
      <c r="F27" s="72"/>
      <c r="G27" s="65" t="str" cm="1">
        <f t="array" ref="G27">numtext(F27)</f>
        <v>CERO PESOS 00/100 M.N.</v>
      </c>
      <c r="H27" s="44">
        <f t="shared" si="0"/>
        <v>0</v>
      </c>
      <c r="I27" s="5"/>
      <c r="J27" s="67"/>
    </row>
    <row r="28" spans="1:10" ht="60">
      <c r="A28" s="39"/>
      <c r="B28" s="40" t="s">
        <v>32</v>
      </c>
      <c r="C28" s="45" t="s">
        <v>63</v>
      </c>
      <c r="D28" s="31" t="s">
        <v>25</v>
      </c>
      <c r="E28" s="41">
        <v>171.62</v>
      </c>
      <c r="F28" s="72"/>
      <c r="G28" s="65" t="str" cm="1">
        <f t="array" ref="G28">numtext(F28)</f>
        <v>CERO PESOS 00/100 M.N.</v>
      </c>
      <c r="H28" s="44">
        <f t="shared" si="0"/>
        <v>0</v>
      </c>
      <c r="I28" s="5"/>
      <c r="J28" s="67"/>
    </row>
    <row r="29" spans="2:10" s="34" customFormat="1" ht="15">
      <c r="B29" s="35" t="s">
        <v>58</v>
      </c>
      <c r="C29" s="35" t="s">
        <v>48</v>
      </c>
      <c r="D29" s="36"/>
      <c r="E29" s="68"/>
      <c r="F29" s="68"/>
      <c r="G29" s="37"/>
      <c r="H29" s="38">
        <f>SUM(H30:H33)</f>
        <v>0</v>
      </c>
      <c r="J29" s="67"/>
    </row>
    <row r="30" spans="1:10" ht="45">
      <c r="A30" s="39"/>
      <c r="B30" s="40" t="s">
        <v>33</v>
      </c>
      <c r="C30" s="45" t="s">
        <v>43</v>
      </c>
      <c r="D30" s="31" t="s">
        <v>35</v>
      </c>
      <c r="E30" s="41">
        <v>152.32</v>
      </c>
      <c r="F30" s="72"/>
      <c r="G30" s="65" t="str" cm="1">
        <f t="array" ref="G30">numtext(F30)</f>
        <v>CERO PESOS 00/100 M.N.</v>
      </c>
      <c r="H30" s="44">
        <f t="shared" si="0"/>
        <v>0</v>
      </c>
      <c r="I30" s="5"/>
      <c r="J30" s="67"/>
    </row>
    <row r="31" spans="1:10" ht="45">
      <c r="A31" s="39"/>
      <c r="B31" s="40" t="s">
        <v>34</v>
      </c>
      <c r="C31" s="45" t="s">
        <v>62</v>
      </c>
      <c r="D31" s="31" t="s">
        <v>36</v>
      </c>
      <c r="E31" s="41">
        <v>20850.79</v>
      </c>
      <c r="F31" s="72"/>
      <c r="G31" s="65" t="str" cm="1">
        <f t="array" ref="G31">numtext(F31)</f>
        <v>CERO PESOS 00/100 M.N.</v>
      </c>
      <c r="H31" s="44">
        <f t="shared" si="0"/>
        <v>0</v>
      </c>
      <c r="I31" s="5"/>
      <c r="J31" s="67"/>
    </row>
    <row r="32" spans="1:10" ht="45">
      <c r="A32" s="39"/>
      <c r="B32" s="40" t="s">
        <v>50</v>
      </c>
      <c r="C32" s="45" t="s">
        <v>65</v>
      </c>
      <c r="D32" s="31" t="s">
        <v>35</v>
      </c>
      <c r="E32" s="41">
        <v>396.03</v>
      </c>
      <c r="F32" s="72"/>
      <c r="G32" s="65" t="str" cm="1">
        <f t="array" ref="G32">numtext(F32)</f>
        <v>CERO PESOS 00/100 M.N.</v>
      </c>
      <c r="H32" s="44">
        <f t="shared" si="0"/>
        <v>0</v>
      </c>
      <c r="I32" s="5"/>
      <c r="J32" s="67"/>
    </row>
    <row r="33" spans="1:10" ht="60">
      <c r="A33" s="39"/>
      <c r="B33" s="40" t="s">
        <v>51</v>
      </c>
      <c r="C33" s="45" t="s">
        <v>63</v>
      </c>
      <c r="D33" s="31" t="s">
        <v>25</v>
      </c>
      <c r="E33" s="41">
        <v>121.86</v>
      </c>
      <c r="F33" s="72"/>
      <c r="G33" s="65" t="str" cm="1">
        <f t="array" ref="G33">numtext(F33)</f>
        <v>CERO PESOS 00/100 M.N.</v>
      </c>
      <c r="H33" s="44">
        <f t="shared" si="0"/>
        <v>0</v>
      </c>
      <c r="I33" s="5"/>
      <c r="J33" s="67"/>
    </row>
    <row r="34" spans="2:10" s="34" customFormat="1" ht="15">
      <c r="B34" s="35" t="s">
        <v>59</v>
      </c>
      <c r="C34" s="35" t="s">
        <v>49</v>
      </c>
      <c r="D34" s="36"/>
      <c r="E34" s="68"/>
      <c r="F34" s="68"/>
      <c r="G34" s="37"/>
      <c r="H34" s="38">
        <f>SUM(H35:H38)</f>
        <v>0</v>
      </c>
      <c r="J34" s="67"/>
    </row>
    <row r="35" spans="1:10" ht="45">
      <c r="A35" s="39"/>
      <c r="B35" s="40" t="s">
        <v>52</v>
      </c>
      <c r="C35" s="45" t="s">
        <v>43</v>
      </c>
      <c r="D35" s="31" t="s">
        <v>35</v>
      </c>
      <c r="E35" s="41">
        <v>16.43</v>
      </c>
      <c r="F35" s="72"/>
      <c r="G35" s="65" t="str" cm="1">
        <f t="array" ref="G35">numtext(F35)</f>
        <v>CERO PESOS 00/100 M.N.</v>
      </c>
      <c r="H35" s="44">
        <f t="shared" si="0"/>
        <v>0</v>
      </c>
      <c r="I35" s="5"/>
      <c r="J35" s="67"/>
    </row>
    <row r="36" spans="1:10" ht="45">
      <c r="A36" s="39"/>
      <c r="B36" s="40" t="s">
        <v>53</v>
      </c>
      <c r="C36" s="45" t="s">
        <v>62</v>
      </c>
      <c r="D36" s="31" t="s">
        <v>36</v>
      </c>
      <c r="E36" s="41">
        <v>2731.8500000000004</v>
      </c>
      <c r="F36" s="72"/>
      <c r="G36" s="65" t="str" cm="1">
        <f t="array" ref="G36">numtext(F36)</f>
        <v>CERO PESOS 00/100 M.N.</v>
      </c>
      <c r="H36" s="44">
        <f t="shared" si="0"/>
        <v>0</v>
      </c>
      <c r="I36" s="5"/>
      <c r="J36" s="67"/>
    </row>
    <row r="37" spans="1:10" ht="45">
      <c r="A37" s="39"/>
      <c r="B37" s="40" t="s">
        <v>54</v>
      </c>
      <c r="C37" s="45" t="s">
        <v>65</v>
      </c>
      <c r="D37" s="31" t="s">
        <v>35</v>
      </c>
      <c r="E37" s="41">
        <v>42.72</v>
      </c>
      <c r="F37" s="72"/>
      <c r="G37" s="65" t="str" cm="1">
        <f t="array" ref="G37">numtext(F37)</f>
        <v>CERO PESOS 00/100 M.N.</v>
      </c>
      <c r="H37" s="44">
        <f t="shared" si="0"/>
        <v>0</v>
      </c>
      <c r="I37" s="5"/>
      <c r="J37" s="67"/>
    </row>
    <row r="38" spans="1:10" ht="60">
      <c r="A38" s="39"/>
      <c r="B38" s="40" t="s">
        <v>55</v>
      </c>
      <c r="C38" s="45" t="s">
        <v>63</v>
      </c>
      <c r="D38" s="31" t="s">
        <v>25</v>
      </c>
      <c r="E38" s="71">
        <v>13.14</v>
      </c>
      <c r="F38" s="72"/>
      <c r="G38" s="65" t="str" cm="1">
        <f t="array" ref="G38">numtext(F38)</f>
        <v>CERO PESOS 00/100 M.N.</v>
      </c>
      <c r="H38" s="44">
        <f t="shared" si="0"/>
        <v>0</v>
      </c>
      <c r="I38" s="5"/>
      <c r="J38" s="67"/>
    </row>
    <row r="39" spans="2:10" s="34" customFormat="1" ht="15">
      <c r="B39" s="35" t="s">
        <v>56</v>
      </c>
      <c r="C39" s="35" t="s">
        <v>60</v>
      </c>
      <c r="D39" s="36"/>
      <c r="E39" s="68"/>
      <c r="F39" s="68"/>
      <c r="G39" s="37"/>
      <c r="H39" s="38">
        <f>SUM(H40)</f>
        <v>0</v>
      </c>
      <c r="J39" s="67"/>
    </row>
    <row r="40" spans="1:10" ht="30">
      <c r="A40" s="39"/>
      <c r="B40" s="40" t="s">
        <v>50</v>
      </c>
      <c r="C40" s="45" t="s">
        <v>61</v>
      </c>
      <c r="D40" s="31" t="s">
        <v>35</v>
      </c>
      <c r="E40" s="41">
        <v>423.46</v>
      </c>
      <c r="F40" s="72"/>
      <c r="G40" s="65" t="str" cm="1">
        <f t="array" ref="G40">numtext(F40)</f>
        <v>CERO PESOS 00/100 M.N.</v>
      </c>
      <c r="H40" s="44">
        <f t="shared" si="0"/>
        <v>0</v>
      </c>
      <c r="J40" s="67"/>
    </row>
    <row r="41" spans="1:10" ht="15">
      <c r="A41" s="39"/>
      <c r="B41" s="46"/>
      <c r="C41" s="45"/>
      <c r="D41" s="31"/>
      <c r="E41" s="41">
        <v>0</v>
      </c>
      <c r="F41" s="42"/>
      <c r="G41" s="43"/>
      <c r="H41" s="44"/>
      <c r="J41" s="67"/>
    </row>
    <row r="42" spans="2:8" ht="15">
      <c r="B42" s="47"/>
      <c r="C42" s="48" t="s">
        <v>38</v>
      </c>
      <c r="D42" s="48"/>
      <c r="E42" s="49"/>
      <c r="F42" s="47"/>
      <c r="G42" s="47"/>
      <c r="H42" s="47">
        <f>E42*F42</f>
        <v>0</v>
      </c>
    </row>
    <row r="43" spans="2:8" ht="30">
      <c r="B43" s="23" t="s">
        <v>21</v>
      </c>
      <c r="C43" s="50" t="str">
        <f>VLOOKUP(B43,B15:E39,2,0)</f>
        <v>Construcción de muro de contención, trabes cabezales y trabes troquel en el cárcamo de bombeo "La Calera", municipio de Tlajomulco de Zúñiga, Jalisco.</v>
      </c>
      <c r="D43" s="23"/>
      <c r="E43" s="51"/>
      <c r="F43" s="23"/>
      <c r="G43" s="23"/>
      <c r="H43" s="52">
        <f>VLOOKUP(B43,B15:H41,7,0)</f>
        <v>0</v>
      </c>
    </row>
    <row r="44" spans="2:8" ht="15">
      <c r="B44" s="35" t="s">
        <v>22</v>
      </c>
      <c r="C44" s="35" t="str">
        <f>VLOOKUP(B44,B16:E40,2,0)</f>
        <v>MUROS DE CONTENCIÓN</v>
      </c>
      <c r="D44" s="23"/>
      <c r="E44" s="51"/>
      <c r="F44" s="23"/>
      <c r="G44" s="23"/>
      <c r="H44" s="38">
        <f>VLOOKUP(B44,B16:H42,7,0)</f>
        <v>0</v>
      </c>
    </row>
    <row r="45" spans="1:9" s="58" customFormat="1" ht="15">
      <c r="A45" s="70"/>
      <c r="B45" s="35" t="s">
        <v>57</v>
      </c>
      <c r="C45" s="35" t="str">
        <f t="shared" si="1" ref="C45:C48">VLOOKUP(B45,B17:E41,2,0)</f>
        <v>CABEZAL CA-1</v>
      </c>
      <c r="D45" s="23"/>
      <c r="E45" s="51"/>
      <c r="F45" s="23"/>
      <c r="G45" s="23"/>
      <c r="H45" s="38">
        <f t="shared" si="2" ref="H45:H48">VLOOKUP(B45,B17:H43,7,0)</f>
        <v>0</v>
      </c>
      <c r="I45" s="69"/>
    </row>
    <row r="46" spans="1:9" s="58" customFormat="1" ht="15">
      <c r="A46" s="70"/>
      <c r="B46" s="35" t="s">
        <v>58</v>
      </c>
      <c r="C46" s="35" t="str">
        <f t="shared" si="1"/>
        <v>TRABE TR-1</v>
      </c>
      <c r="D46" s="23"/>
      <c r="E46" s="51"/>
      <c r="F46" s="23"/>
      <c r="G46" s="23"/>
      <c r="H46" s="38">
        <f t="shared" si="2"/>
        <v>0</v>
      </c>
      <c r="I46" s="69"/>
    </row>
    <row r="47" spans="1:9" s="58" customFormat="1" ht="15">
      <c r="A47" s="70"/>
      <c r="B47" s="35" t="s">
        <v>59</v>
      </c>
      <c r="C47" s="35" t="str">
        <f t="shared" si="1"/>
        <v>TRABE TR-2</v>
      </c>
      <c r="D47" s="23"/>
      <c r="E47" s="51"/>
      <c r="F47" s="23"/>
      <c r="G47" s="23"/>
      <c r="H47" s="38">
        <f t="shared" si="2"/>
        <v>0</v>
      </c>
      <c r="I47" s="69"/>
    </row>
    <row r="48" spans="2:8" ht="15">
      <c r="B48" s="35" t="s">
        <v>56</v>
      </c>
      <c r="C48" s="35" t="str">
        <f t="shared" si="1"/>
        <v>LIMPIEZA</v>
      </c>
      <c r="D48" s="23"/>
      <c r="E48" s="51"/>
      <c r="F48" s="23"/>
      <c r="G48" s="23"/>
      <c r="H48" s="38">
        <f t="shared" si="2"/>
        <v>0</v>
      </c>
    </row>
    <row r="49" spans="2:8" ht="15">
      <c r="B49" s="35"/>
      <c r="C49" s="35"/>
      <c r="D49" s="23"/>
      <c r="E49" s="51"/>
      <c r="F49" s="23"/>
      <c r="G49" s="23"/>
      <c r="H49" s="38"/>
    </row>
    <row r="50" spans="2:8" ht="15">
      <c r="B50" s="35"/>
      <c r="C50" s="35"/>
      <c r="D50" s="23"/>
      <c r="E50" s="51"/>
      <c r="F50" s="23"/>
      <c r="G50" s="23"/>
      <c r="H50" s="38"/>
    </row>
    <row r="51" spans="2:8" ht="15">
      <c r="B51" s="35"/>
      <c r="C51" s="35"/>
      <c r="D51" s="23"/>
      <c r="E51" s="51"/>
      <c r="F51" s="23"/>
      <c r="G51" s="23"/>
      <c r="H51" s="38"/>
    </row>
    <row r="52" spans="2:8" ht="15">
      <c r="B52" s="35"/>
      <c r="C52" s="35"/>
      <c r="D52" s="23"/>
      <c r="E52" s="51"/>
      <c r="F52" s="23"/>
      <c r="G52" s="23"/>
      <c r="H52" s="38"/>
    </row>
    <row r="53" spans="2:8" ht="15">
      <c r="B53" s="35"/>
      <c r="C53" s="35"/>
      <c r="D53" s="23"/>
      <c r="E53" s="51"/>
      <c r="F53" s="23"/>
      <c r="G53" s="23"/>
      <c r="H53" s="38"/>
    </row>
    <row r="54" spans="2:8" ht="15">
      <c r="B54" s="35"/>
      <c r="C54" s="35"/>
      <c r="D54" s="23"/>
      <c r="E54" s="51"/>
      <c r="F54" s="23"/>
      <c r="G54" s="23"/>
      <c r="H54" s="38"/>
    </row>
    <row r="55" spans="2:8" ht="15">
      <c r="B55" s="46"/>
      <c r="D55" s="31"/>
      <c r="E55" s="53"/>
      <c r="F55" s="54"/>
      <c r="G55" s="22"/>
      <c r="H55" s="55"/>
    </row>
    <row r="56" spans="2:8" ht="15">
      <c r="B56" s="78" t="s">
        <v>39</v>
      </c>
      <c r="C56" s="78"/>
      <c r="D56" s="78"/>
      <c r="E56" s="78"/>
      <c r="F56" s="78"/>
      <c r="G56" s="56" t="s">
        <v>40</v>
      </c>
      <c r="H56" s="57">
        <f>+H43</f>
        <v>0</v>
      </c>
    </row>
    <row r="57" spans="2:8" s="58" customFormat="1" ht="15">
      <c r="B57" s="78" t="str" cm="1">
        <f t="array" ref="B57">numtext(H58)</f>
        <v>CERO PESOS 00/100 M.N.</v>
      </c>
      <c r="C57" s="78" t="e" cm="1">
        <f t="array" ref="C57">numtext(B57)</f>
        <v>#VALUE!</v>
      </c>
      <c r="D57" s="78" t="e" cm="1">
        <f t="array" ref="D57">numtext(C57)</f>
        <v>#VALUE!</v>
      </c>
      <c r="E57" s="78" t="e" cm="1">
        <f t="array" ref="E57">numtext(D57)</f>
        <v>#VALUE!</v>
      </c>
      <c r="F57" s="78" t="e" cm="1">
        <f t="array" ref="F57">numtext(E57)</f>
        <v>#VALUE!</v>
      </c>
      <c r="G57" s="56" t="s">
        <v>41</v>
      </c>
      <c r="H57" s="57">
        <f>+ROUND(H56*0.16,2)</f>
        <v>0</v>
      </c>
    </row>
    <row r="58" spans="2:8" s="58" customFormat="1" ht="15">
      <c r="B58" s="78" t="str" cm="1">
        <f t="array" ref="B58">numtext(A58)</f>
        <v>CERO PESOS 00/100 M.N.</v>
      </c>
      <c r="C58" s="78" t="e" cm="1">
        <f t="array" ref="C58">numtext(B58)</f>
        <v>#VALUE!</v>
      </c>
      <c r="D58" s="78" t="e" cm="1">
        <f t="array" ref="D58">numtext(C58)</f>
        <v>#VALUE!</v>
      </c>
      <c r="E58" s="78" t="e" cm="1">
        <f t="array" ref="E58">numtext(D58)</f>
        <v>#VALUE!</v>
      </c>
      <c r="F58" s="78" t="e" cm="1">
        <f t="array" ref="F58">numtext(E58)</f>
        <v>#VALUE!</v>
      </c>
      <c r="G58" s="56" t="s">
        <v>42</v>
      </c>
      <c r="H58" s="57">
        <f>+ROUND(H56+H57,2)</f>
        <v>0</v>
      </c>
    </row>
    <row r="59" spans="8:8" s="58" customFormat="1" ht="15">
      <c r="H59" s="59"/>
    </row>
    <row r="62" spans="8:8" ht="15">
      <c r="H62" s="22"/>
    </row>
    <row r="63" spans="7:8" ht="15">
      <c r="G63" s="60"/>
      <c r="H63" s="59"/>
    </row>
    <row r="64" spans="7:8" ht="15">
      <c r="G64" s="60"/>
      <c r="H64" s="59"/>
    </row>
    <row r="65" spans="7:8" ht="15">
      <c r="G65" s="60"/>
      <c r="H65" s="59"/>
    </row>
    <row r="66" spans="7:8" ht="15">
      <c r="G66" s="60"/>
      <c r="H66" s="59"/>
    </row>
    <row r="67" spans="7:8" ht="15">
      <c r="G67" s="60"/>
      <c r="H67" s="59"/>
    </row>
    <row r="68" spans="7:8" ht="15">
      <c r="G68" s="60"/>
      <c r="H68" s="59"/>
    </row>
    <row r="69" spans="7:8" ht="15">
      <c r="G69" s="62"/>
      <c r="H69" s="63"/>
    </row>
    <row r="70" spans="8:8" ht="15">
      <c r="H70" s="64"/>
    </row>
  </sheetData>
  <mergeCells count="15">
    <mergeCell ref="D1:G1"/>
    <mergeCell ref="D3:G5"/>
    <mergeCell ref="C4:C5"/>
    <mergeCell ref="D6:F6"/>
    <mergeCell ref="C7:C9"/>
    <mergeCell ref="D7:F7"/>
    <mergeCell ref="D8:F8"/>
    <mergeCell ref="D9:F9"/>
    <mergeCell ref="H11:H12"/>
    <mergeCell ref="B14:H14"/>
    <mergeCell ref="B56:F56"/>
    <mergeCell ref="B57:F58"/>
    <mergeCell ref="D10:G10"/>
    <mergeCell ref="C11:C12"/>
    <mergeCell ref="D11:G12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62" r:id="rId2"/>
  <headerFooter>
    <oddFooter>&amp;C&amp;8Página &amp;P de &amp;N</oddFooter>
  </headerFooter>
  <rowBreaks count="3" manualBreakCount="3">
    <brk id="28" min="1" max="7" man="1"/>
    <brk id="36" min="1" max="7" man="1"/>
    <brk id="41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NAYELI GALINDO TULE.</dc:creator>
  <cp:keywords/>
  <dc:description/>
  <cp:lastModifiedBy>Tomas Ramirez</cp:lastModifiedBy>
  <cp:lastPrinted>2026-07-09T19:50:26Z</cp:lastPrinted>
  <dcterms:created xsi:type="dcterms:W3CDTF">2026-05-13T15:31:47Z</dcterms:created>
  <dcterms:modified xsi:type="dcterms:W3CDTF">2026-07-09T21:23:10Z</dcterms:modified>
  <cp:category/>
</cp:coreProperties>
</file>