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4332" codeName="{4D1C537B-E38A-612A-F078-A93A15B4B7F4}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tomas\Dropbox\Trabajo\Siop\2026\1.- Convocatorias\23.- Encausamiento la barca y samu\0478 RAUL ENCASAMIENTO\"/>
    </mc:Choice>
  </mc:AlternateContent>
  <bookViews>
    <workbookView xWindow="-120" yWindow="-120" windowWidth="29040" windowHeight="15720" activeTab="0"/>
  </bookViews>
  <sheets>
    <sheet name="CATALOGO" sheetId="2" r:id="rId3"/>
  </sheets>
  <definedNames>
    <definedName name="area" localSheetId="0">#REF!</definedName>
    <definedName name="area">#REF!</definedName>
    <definedName name="_xlnm.Print_Area" localSheetId="0">CATALOGO!$B$1:$H$37</definedName>
    <definedName name="cargo" localSheetId="0">#REF!</definedName>
    <definedName name="cargo">#REF!</definedName>
    <definedName name="cargocontacto" localSheetId="0">#REF!</definedName>
    <definedName name="cargocontacto">#REF!</definedName>
    <definedName name="cargoresponsabledelaobra" localSheetId="0">#REF!</definedName>
    <definedName name="cargoresponsabledelaobra">#REF!</definedName>
    <definedName name="cargovendedor" localSheetId="0">#REF!</definedName>
    <definedName name="cargovendedor">#REF!</definedName>
    <definedName name="ciudad" localSheetId="0">#REF!</definedName>
    <definedName name="ciudad">#REF!</definedName>
    <definedName name="ciudadcliente" localSheetId="0">#REF!</definedName>
    <definedName name="ciudadcliente">#REF!</definedName>
    <definedName name="ciudaddelaobra" localSheetId="0">#REF!</definedName>
    <definedName name="ciudaddelaobra">#REF!</definedName>
    <definedName name="cmic" localSheetId="0">#REF!</definedName>
    <definedName name="cmic">#REF!</definedName>
    <definedName name="codigodelaobra" localSheetId="0">#REF!</definedName>
    <definedName name="codigodelaobra">#REF!</definedName>
    <definedName name="codigopostalcliente" localSheetId="0">#REF!</definedName>
    <definedName name="codigopostalcliente">#REF!</definedName>
    <definedName name="codigopostaldelaobra" localSheetId="0">#REF!</definedName>
    <definedName name="codigopostaldelaobra">#REF!</definedName>
    <definedName name="codigovendedor" localSheetId="0">#REF!</definedName>
    <definedName name="codigovendedor">#REF!</definedName>
    <definedName name="colonia" localSheetId="0">#REF!</definedName>
    <definedName name="colonia">#REF!</definedName>
    <definedName name="coloniacliente" localSheetId="0">#REF!</definedName>
    <definedName name="coloniacliente">#REF!</definedName>
    <definedName name="coloniadelaobra" localSheetId="0">#REF!</definedName>
    <definedName name="coloniadelaobra">#REF!</definedName>
    <definedName name="contactocliente" localSheetId="0">#REF!</definedName>
    <definedName name="contactocliente">#REF!</definedName>
    <definedName name="decimalesredondeo" localSheetId="0">#REF!</definedName>
    <definedName name="decimalesredondeo">#REF!</definedName>
    <definedName name="departamento" localSheetId="0">#REF!</definedName>
    <definedName name="departamento">#REF!</definedName>
    <definedName name="direccioncliente" localSheetId="0">#REF!</definedName>
    <definedName name="direccioncliente">#REF!</definedName>
    <definedName name="direcciondeconcurso" localSheetId="0">#REF!</definedName>
    <definedName name="direcciondeconcurso">#REF!</definedName>
    <definedName name="direcciondelaobra" localSheetId="0">#REF!</definedName>
    <definedName name="direcciondelaobra">#REF!</definedName>
    <definedName name="domicilio" localSheetId="0">#REF!</definedName>
    <definedName name="domicilio">#REF!</definedName>
    <definedName name="email" localSheetId="0">#REF!</definedName>
    <definedName name="email">#REF!</definedName>
    <definedName name="emailcliente" localSheetId="0">#REF!</definedName>
    <definedName name="emailcliente">#REF!</definedName>
    <definedName name="emaildelaobra" localSheetId="0">#REF!</definedName>
    <definedName name="emaildelaobra">#REF!</definedName>
    <definedName name="estado" localSheetId="0">#REF!</definedName>
    <definedName name="estado">#REF!</definedName>
    <definedName name="estadodelaobra" localSheetId="0">#REF!</definedName>
    <definedName name="estadodelaobra">#REF!</definedName>
    <definedName name="fechaconvocatoria" localSheetId="0">#REF!</definedName>
    <definedName name="fechaconvocatoria">#REF!</definedName>
    <definedName name="fechadeconcurso" localSheetId="0">#REF!</definedName>
    <definedName name="fechadeconcurso">#REF!</definedName>
    <definedName name="fechainicio" localSheetId="0">#REF!</definedName>
    <definedName name="fechainicio">#REF!</definedName>
    <definedName name="fechaterminacion" localSheetId="0">#REF!</definedName>
    <definedName name="fechaterminacion">#REF!</definedName>
    <definedName name="imss" localSheetId="0">#REF!</definedName>
    <definedName name="imss">#REF!</definedName>
    <definedName name="infonavit" localSheetId="0">#REF!</definedName>
    <definedName name="infonavit">#REF!</definedName>
    <definedName name="mailcontacto" localSheetId="0">#REF!</definedName>
    <definedName name="mailcontacto">#REF!</definedName>
    <definedName name="mailvendedor" localSheetId="0">#REF!</definedName>
    <definedName name="mailvendedor">#REF!</definedName>
    <definedName name="nombrecliente" localSheetId="0">#REF!</definedName>
    <definedName name="nombrecliente">#REF!</definedName>
    <definedName name="nombredelaobra" localSheetId="0">#REF!</definedName>
    <definedName name="nombredelaobra">#REF!</definedName>
    <definedName name="nombrevendedor" localSheetId="0">#REF!</definedName>
    <definedName name="nombrevendedor">#REF!</definedName>
    <definedName name="numconvocatoria" localSheetId="0">#REF!</definedName>
    <definedName name="numconvocatoria">#REF!</definedName>
    <definedName name="numerodeconcurso" localSheetId="0">#REF!</definedName>
    <definedName name="numerodeconcurso">#REF!</definedName>
    <definedName name="plazocalculado" localSheetId="0">#REF!</definedName>
    <definedName name="plazocalculado">#REF!</definedName>
    <definedName name="plazoreal" localSheetId="0">#REF!</definedName>
    <definedName name="plazoreal">#REF!</definedName>
    <definedName name="porcentajeivapresupuesto" localSheetId="0">#REF!</definedName>
    <definedName name="porcentajeivapresupuesto">#REF!</definedName>
    <definedName name="primeramoneda" localSheetId="0">#REF!</definedName>
    <definedName name="primeramoneda">#REF!</definedName>
    <definedName name="razonsocial" localSheetId="0">#REF!</definedName>
    <definedName name="razonsocial">#REF!</definedName>
    <definedName name="remateprimeramoneda" localSheetId="0">#REF!</definedName>
    <definedName name="remateprimeramoneda">#REF!</definedName>
    <definedName name="rematesegundamoneda" localSheetId="0">#REF!</definedName>
    <definedName name="rematesegundamoneda">#REF!</definedName>
    <definedName name="responsable" localSheetId="0">#REF!</definedName>
    <definedName name="responsable">#REF!</definedName>
    <definedName name="responsabledelaobra" localSheetId="0">#REF!</definedName>
    <definedName name="responsabledelaobra">#REF!</definedName>
    <definedName name="rfc" localSheetId="0">#REF!</definedName>
    <definedName name="rfc">#REF!</definedName>
    <definedName name="segundamoneda" localSheetId="0">#REF!</definedName>
    <definedName name="segundamoneda">#REF!</definedName>
    <definedName name="telefono" localSheetId="0">#REF!</definedName>
    <definedName name="telefono">#REF!</definedName>
    <definedName name="telefonocliente" localSheetId="0">#REF!</definedName>
    <definedName name="telefonocliente">#REF!</definedName>
    <definedName name="telefonocontacto" localSheetId="0">#REF!</definedName>
    <definedName name="telefonocontacto">#REF!</definedName>
    <definedName name="telefonodelaobra" localSheetId="0">#REF!</definedName>
    <definedName name="telefonodelaobra">#REF!</definedName>
    <definedName name="telefonovendedor" localSheetId="0">#REF!</definedName>
    <definedName name="telefonovendedor">#REF!</definedName>
    <definedName name="tipodelicitacion" localSheetId="0">#REF!</definedName>
    <definedName name="tipodelicitacion">#REF!</definedName>
    <definedName name="_xlnm.Print_Titles" localSheetId="0">CATALOGO!$1:$16</definedName>
    <definedName name="totalpresupuestoprimeramoneda" localSheetId="0">#REF!</definedName>
    <definedName name="totalpresupuestoprimeramoneda">#REF!</definedName>
    <definedName name="totalpresupuestosegundamoneda" localSheetId="0">#REF!</definedName>
    <definedName name="totalpresupuestosegundamoned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7" i="2" l="1"/>
</calcChain>
</file>

<file path=xl/metadata.xml><?xml version="1.0" encoding="utf-8"?>
<metadata xmlns="http://schemas.openxmlformats.org/spreadsheetml/2006/main" xmlns:xda="http://schemas.microsoft.com/office/spreadsheetml/2017/dynamicarray" xmlns:xlrd="http://schemas.microsoft.com/office/spreadsheetml/2017/richdata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<sst xmlns="http://schemas.openxmlformats.org/spreadsheetml/2006/main" count="59" uniqueCount="52">
  <si>
    <t>DESCRIPCIÓN GENERAL DE LOS TRABAJOS:</t>
  </si>
  <si>
    <t>PLAZO DE EJECUCIÓN:</t>
  </si>
  <si>
    <t>CLAVE</t>
  </si>
  <si>
    <t xml:space="preserve">DESCRIPCIÓN </t>
  </si>
  <si>
    <t>UNIDAD</t>
  </si>
  <si>
    <t>CANTIDAD</t>
  </si>
  <si>
    <t>IMPORTE ($) M. N.</t>
  </si>
  <si>
    <t>IMPORTE CON LETRA (IVA INCLUIDO)</t>
  </si>
  <si>
    <t>SUBTOTAL M. N.</t>
  </si>
  <si>
    <t>IVA M. N.</t>
  </si>
  <si>
    <t>TOTAL M. N.</t>
  </si>
  <si>
    <t>GOBIERNO DEL ESTADO DE JALISCO</t>
  </si>
  <si>
    <t>SECRETARÍA DE INFRAESTRUCTURA Y OBRA PÚBLICA</t>
  </si>
  <si>
    <t>FECHA:</t>
  </si>
  <si>
    <t>A</t>
  </si>
  <si>
    <t>A1</t>
  </si>
  <si>
    <t>RAZÓN SOCIAL DEL CONTRATISTA:</t>
  </si>
  <si>
    <t>PRECIO UNITARIO ($) PROPUESTO</t>
  </si>
  <si>
    <t>PRECIO UNITARIO ($) PROPUESTO CON LETRA</t>
  </si>
  <si>
    <t>FECHA DE INICIO AUTORIZADA:</t>
  </si>
  <si>
    <t>FECHA DE TERMINACIÓN AUTORIZADA:</t>
  </si>
  <si>
    <t>CATÁLOGO DE CONCEPTOS</t>
  </si>
  <si>
    <t>RESUMEN DE PARTIDAS</t>
  </si>
  <si>
    <t>SIOP-001</t>
  </si>
  <si>
    <t>M2</t>
  </si>
  <si>
    <t>DIRECCIÓN GENERAL DE LICITACIÓN Y CONTRATACIÓN</t>
  </si>
  <si>
    <t>DOCUMENTO</t>
  </si>
  <si>
    <t>NÚMERO DE PROCEDIMIENTO:</t>
  </si>
  <si>
    <t>NOMBRE Y FIRMA DEL REPRESENTANTE LEGAL</t>
  </si>
  <si>
    <t>E2</t>
  </si>
  <si>
    <t>SIOP-E-IV-OB-LP-0478-2026</t>
  </si>
  <si>
    <t>Construcción de plantilla de encauzamiento y aleros bajo el puente “El Loreto”, en el municipio de La Barca, Jalisco</t>
  </si>
  <si>
    <t>1</t>
  </si>
  <si>
    <t>ENCAUSAMIENTO DE DREN</t>
  </si>
  <si>
    <t>PRELIMINARES</t>
  </si>
  <si>
    <t>TRAZO Y NIVELACIÓN CON APARATOS TOPOGRÁFICOS PARA EL DESPLANTE DE ESTRUCTURAS, LAS VECES QUE SEA NECESARIO, ESTABLECIENDO EJES AUXILIARES, PASOS Y REFERENCIAS, INCLUYE: MATERIALES, EQUIPO TOPOGRAFICO Y MANO DE OBRA.</t>
  </si>
  <si>
    <t>A2</t>
  </si>
  <si>
    <t>ESTRUCTURA</t>
  </si>
  <si>
    <t>SIOP-002</t>
  </si>
  <si>
    <t>EXCAVACIÓN POR MEDIOS MECÁNICOS EN MATERIAL TIPO II, A CUALQUIER PROFUNDIDAD, INCLUYE: RETIRO DEL MATERIAL A BANCO DE OBRA INDICADO POR SUPERVISIÓN, MANO DE OBRA, EQUIPO Y HERRAMIENTA. (INCISO J.1. DE LA NORMA N-CTR-CAR-1-01-007)</t>
  </si>
  <si>
    <t>M3</t>
  </si>
  <si>
    <t>SIOP-003</t>
  </si>
  <si>
    <t>SIOP-004</t>
  </si>
  <si>
    <t>SUMINISTRO, HABILITADO, ARMADO E INSTALACIÓN, ACERO DE REFUERZO FY =4,200 KG/CM 2 (GE 42), DE 3/8" (#3), DE 1/2" (#4), DE 5/8" (#5), DE 3/4" (#6) Y DE 1" (#8), EN ELEMENTOS ESTRUCTURALES. INCLUYE: MATERIAL, HABILITADO, DOBLES, SILLETAS, ALAMBRE, GANCHOS, ESCUADRAS, TRASLAPES, DESPERDICIOS, MANO DE OBRA, HERRAMIENTAS Y EQUIPO.</t>
  </si>
  <si>
    <t>KG</t>
  </si>
  <si>
    <t>SIOP-005</t>
  </si>
  <si>
    <t>SIOP-006</t>
  </si>
  <si>
    <t>SIOP-007</t>
  </si>
  <si>
    <t>RELLENO CON MATERIAL PRODUCTO DE LA EXCAVACIÓN COMPACTADO AL 85% CON COMPACTADOR DE IMPACTO, EN CAPAS NO MAYORES DE 20 CM., INCLUYE: INCORPORACIÓN DE AGUA NECESARIA, MANO DE OBRA, HERRAMIENTAS Y ACARREOS.</t>
  </si>
  <si>
    <t>SUMINISTRO Y COLOCACION DE CONCRETO PREMEZCLADO BOMBEABLE DE F´C = 100 KG/CM2, TMA. 3/4, INCLUYE: BOMBEO, DESPERDICIO, COLADO, VIBRADO, CURADO, MANO DE OBRA, HERRAMIENTA, EQUIPO Y TODO LO NECESARIO PARA SU CORRECTA EJECUCIÓN.</t>
  </si>
  <si>
    <t>CIMBRA ACABADO COMÚN A BASE DE MADERA DE PINO, TRIPLAY, INCLUYE: MATERIALES, DESPERDICIOS, ACARREOS, CORTES, HABILITADO, CIMBRADO, DESCIMBRA, MANO DE OBRA, EQUIPO Y HERRAMIENTA.</t>
  </si>
  <si>
    <t>SUMINISTRO Y COLOCACION DE CONCRETO PREMEZCLADO BOMBEABLE DE F´C = 250 KG/CM2, TMA. 3/4, INCLUYE: BOMBEO, DESPERDICIOS, COLADO, VIBRADO, CURADO, MANO DE OBRA, HERRAMIENTA, EQUIPO Y TODO LO NECESARIO PARA SU CORRECTA EJECUCIÓN.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</si>
</sst>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;[Red]\-&quot;$&quot;#,##0.00"/>
    <numFmt numFmtId="44" formatCode="_-&quot;$&quot;* #,##0.00_-;\-&quot;$&quot;* #,##0.00_-;_-&quot;$&quot;* &quot;-&quot;??_-;_-@_-"/>
    <numFmt numFmtId="164" formatCode="&quot;$&quot;#,##0.00"/>
    <numFmt numFmtId="165" formatCode="&quot;$&quot;#,###.00"/>
    <numFmt numFmtId="166" formatCode="#,##0.0000"/>
    <numFmt numFmtId="167" formatCode="0.000"/>
  </numFmts>
  <fonts count="2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0"/>
      <name val="Calibri"/>
      <family val="2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</font>
    <font>
      <b/>
      <sz val="12"/>
      <name val="Calibri"/>
      <family val="2"/>
      <scheme val="minor"/>
    </font>
    <font>
      <b/>
      <sz val="10"/>
      <color rgb="FF006600"/>
      <name val="Calibri"/>
      <family val="2"/>
      <scheme val="minor"/>
    </font>
    <font>
      <sz val="10"/>
      <color rgb="FF006600"/>
      <name val="Calibri"/>
      <family val="2"/>
      <scheme val="minor"/>
    </font>
    <font>
      <b/>
      <sz val="8"/>
      <name val="Arial"/>
      <family val="2"/>
    </font>
    <font>
      <b/>
      <sz val="16"/>
      <name val="Calibri"/>
      <family val="2"/>
    </font>
    <font>
      <sz val="11"/>
      <color theme="1"/>
      <name val="Calibri"/>
      <family val="2"/>
    </font>
    <font>
      <b/>
      <sz val="11"/>
      <color theme="1" tint="0.0499899983406067"/>
      <name val="Calibri"/>
      <family val="2"/>
    </font>
    <font>
      <b/>
      <sz val="11"/>
      <color theme="1"/>
      <name val="Calibri"/>
      <family val="2"/>
    </font>
    <font>
      <b/>
      <sz val="11"/>
      <color theme="4"/>
      <name val="Calibri"/>
      <family val="2"/>
    </font>
    <font>
      <b/>
      <sz val="11"/>
      <color rgb="FF006600"/>
      <name val="Calibri"/>
      <family val="2"/>
    </font>
    <font>
      <sz val="11"/>
      <color rgb="FF0066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953B"/>
        <bgColor indexed="64"/>
      </patternFill>
    </fill>
    <fill>
      <patternFill patternType="solid">
        <fgColor theme="0" tint="-0.249970003962517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</border>
    <border>
      <left style="medium">
        <color auto="1"/>
      </left>
      <right style="medium">
        <color auto="1"/>
      </right>
      <top/>
      <bottom/>
    </border>
    <border>
      <left/>
      <right style="medium">
        <color auto="1"/>
      </right>
      <top style="medium">
        <color auto="1"/>
      </top>
      <bottom/>
    </border>
    <border>
      <left style="medium">
        <color auto="1"/>
      </left>
      <right/>
      <top/>
      <bottom/>
    </border>
    <border>
      <left/>
      <right style="medium">
        <color auto="1"/>
      </right>
      <top/>
      <bottom/>
    </border>
    <border>
      <left style="medium">
        <color auto="1"/>
      </left>
      <right/>
      <top style="medium">
        <color auto="1"/>
      </top>
      <bottom/>
    </border>
    <border>
      <left/>
      <right style="medium">
        <color auto="1"/>
      </right>
      <top/>
      <bottom style="medium">
        <color auto="1"/>
      </bottom>
    </border>
    <border>
      <left style="medium">
        <color auto="1"/>
      </left>
      <right style="medium">
        <color auto="1"/>
      </right>
      <top/>
      <bottom style="medium">
        <color auto="1"/>
      </bottom>
    </border>
    <border>
      <left style="medium">
        <color auto="1"/>
      </left>
      <right/>
      <top/>
      <bottom style="medium">
        <color auto="1"/>
      </bottom>
    </border>
    <border>
      <left/>
      <right/>
      <top/>
      <bottom style="medium">
        <color auto="1"/>
      </bottom>
    </border>
    <border>
      <left style="medium">
        <color auto="1"/>
      </left>
      <right/>
      <top style="medium">
        <color auto="1"/>
      </top>
      <bottom style="medium">
        <color auto="1"/>
      </bottom>
    </border>
    <border>
      <left/>
      <right/>
      <top style="medium">
        <color auto="1"/>
      </top>
      <bottom style="medium">
        <color auto="1"/>
      </bottom>
    </border>
    <border>
      <left/>
      <right style="medium">
        <color auto="1"/>
      </right>
      <top style="medium">
        <color auto="1"/>
      </top>
      <bottom style="medium">
        <color auto="1"/>
      </bottom>
    </border>
    <border>
      <left/>
      <right/>
      <top style="medium">
        <color auto="1"/>
      </top>
      <bottom/>
    </border>
  </borders>
  <cellStyleXfs count="26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>
      <alignment/>
      <protection/>
    </xf>
    <xf numFmtId="0" fontId="2" fillId="0" borderId="0">
      <alignment/>
      <protection/>
    </xf>
    <xf numFmtId="44" fontId="2" fillId="0" borderId="0" applyFont="0" applyFill="0" applyBorder="0" applyAlignment="0" applyProtection="0"/>
    <xf numFmtId="0" fontId="2" fillId="0" borderId="0">
      <alignment/>
      <protection/>
    </xf>
    <xf numFmtId="44" fontId="0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11">
    <xf numFmtId="0" fontId="0" fillId="0" borderId="0" xfId="0"/>
    <xf numFmtId="0" fontId="4" fillId="0" borderId="1" xfId="20" applyFont="1" applyBorder="1" applyAlignment="1">
      <alignment horizontal="center" vertical="top"/>
      <protection/>
    </xf>
    <xf numFmtId="0" fontId="4" fillId="0" borderId="2" xfId="20" applyFont="1" applyBorder="1" applyAlignment="1">
      <alignment horizontal="center" vertical="top" wrapText="1"/>
      <protection/>
    </xf>
    <xf numFmtId="0" fontId="5" fillId="0" borderId="1" xfId="20" applyFont="1" applyBorder="1" applyAlignment="1">
      <alignment horizontal="center" vertical="top"/>
      <protection/>
    </xf>
    <xf numFmtId="0" fontId="4" fillId="0" borderId="3" xfId="20" applyFont="1" applyBorder="1" applyAlignment="1">
      <alignment vertical="top"/>
      <protection/>
    </xf>
    <xf numFmtId="0" fontId="5" fillId="0" borderId="0" xfId="20" applyFont="1" applyAlignment="1">
      <alignment vertical="top"/>
      <protection/>
    </xf>
    <xf numFmtId="0" fontId="5" fillId="0" borderId="2" xfId="20" applyFont="1" applyBorder="1" applyAlignment="1">
      <alignment horizontal="center" vertical="top"/>
      <protection/>
    </xf>
    <xf numFmtId="0" fontId="4" fillId="0" borderId="4" xfId="20" applyFont="1" applyBorder="1" applyAlignment="1">
      <alignment horizontal="center" vertical="top"/>
      <protection/>
    </xf>
    <xf numFmtId="0" fontId="4" fillId="0" borderId="0" xfId="20" applyFont="1" applyAlignment="1">
      <alignment horizontal="center" vertical="top"/>
      <protection/>
    </xf>
    <xf numFmtId="0" fontId="4" fillId="0" borderId="5" xfId="20" applyFont="1" applyBorder="1" applyAlignment="1">
      <alignment horizontal="center" vertical="top"/>
      <protection/>
    </xf>
    <xf numFmtId="0" fontId="4" fillId="0" borderId="5" xfId="20" applyFont="1" applyBorder="1" applyAlignment="1">
      <alignment vertical="top"/>
      <protection/>
    </xf>
    <xf numFmtId="0" fontId="4" fillId="0" borderId="6" xfId="20" applyFont="1" applyBorder="1" applyAlignment="1">
      <alignment horizontal="left" vertical="top"/>
      <protection/>
    </xf>
    <xf numFmtId="14" fontId="5" fillId="0" borderId="3" xfId="20" applyNumberFormat="1" applyFont="1" applyBorder="1" applyAlignment="1">
      <alignment horizontal="left" vertical="top"/>
      <protection/>
    </xf>
    <xf numFmtId="14" fontId="5" fillId="0" borderId="5" xfId="20" applyNumberFormat="1" applyFont="1" applyBorder="1" applyAlignment="1">
      <alignment horizontal="left" vertical="top"/>
      <protection/>
    </xf>
    <xf numFmtId="0" fontId="5" fillId="0" borderId="5" xfId="20" applyFont="1" applyBorder="1" applyAlignment="1">
      <alignment horizontal="left" vertical="top"/>
      <protection/>
    </xf>
    <xf numFmtId="14" fontId="5" fillId="0" borderId="7" xfId="20" applyNumberFormat="1" applyFont="1" applyBorder="1" applyAlignment="1">
      <alignment horizontal="left" vertical="top"/>
      <protection/>
    </xf>
    <xf numFmtId="0" fontId="4" fillId="0" borderId="7" xfId="20" applyFont="1" applyBorder="1" applyAlignment="1">
      <alignment vertical="top"/>
      <protection/>
    </xf>
    <xf numFmtId="0" fontId="4" fillId="0" borderId="1" xfId="20" applyFont="1" applyBorder="1" applyAlignment="1">
      <alignment horizontal="left" vertical="top"/>
      <protection/>
    </xf>
    <xf numFmtId="0" fontId="5" fillId="0" borderId="4" xfId="20" applyFont="1" applyBorder="1" applyAlignment="1">
      <alignment horizontal="center" vertical="top"/>
      <protection/>
    </xf>
    <xf numFmtId="0" fontId="5" fillId="0" borderId="0" xfId="20" applyFont="1" applyAlignment="1">
      <alignment horizontal="center" vertical="top"/>
      <protection/>
    </xf>
    <xf numFmtId="0" fontId="5" fillId="0" borderId="5" xfId="20" applyFont="1" applyBorder="1" applyAlignment="1">
      <alignment horizontal="center" vertical="top"/>
      <protection/>
    </xf>
    <xf numFmtId="0" fontId="5" fillId="0" borderId="8" xfId="20" applyFont="1" applyBorder="1" applyAlignment="1">
      <alignment horizontal="center" vertical="top"/>
      <protection/>
    </xf>
    <xf numFmtId="0" fontId="5" fillId="0" borderId="9" xfId="20" applyFont="1" applyBorder="1" applyAlignment="1">
      <alignment horizontal="center" vertical="top"/>
      <protection/>
    </xf>
    <xf numFmtId="0" fontId="5" fillId="0" borderId="10" xfId="20" applyFont="1" applyBorder="1" applyAlignment="1">
      <alignment horizontal="center" vertical="top"/>
      <protection/>
    </xf>
    <xf numFmtId="0" fontId="5" fillId="0" borderId="7" xfId="20" applyFont="1" applyBorder="1" applyAlignment="1">
      <alignment horizontal="center" vertical="top"/>
      <protection/>
    </xf>
    <xf numFmtId="0" fontId="5" fillId="0" borderId="0" xfId="20" applyFont="1" applyAlignment="1">
      <alignment horizontal="justify" vertical="top"/>
      <protection/>
    </xf>
    <xf numFmtId="0" fontId="4" fillId="0" borderId="0" xfId="20" applyFont="1" applyAlignment="1">
      <alignment vertical="top"/>
      <protection/>
    </xf>
    <xf numFmtId="49" fontId="6" fillId="2" borderId="11" xfId="21" applyNumberFormat="1" applyFont="1" applyFill="1" applyBorder="1" applyAlignment="1">
      <alignment horizontal="center" vertical="center"/>
      <protection/>
    </xf>
    <xf numFmtId="49" fontId="6" fillId="2" borderId="12" xfId="21" applyNumberFormat="1" applyFont="1" applyFill="1" applyBorder="1" applyAlignment="1">
      <alignment horizontal="center" vertical="center"/>
      <protection/>
    </xf>
    <xf numFmtId="49" fontId="6" fillId="2" borderId="12" xfId="21" applyNumberFormat="1" applyFont="1" applyFill="1" applyBorder="1" applyAlignment="1">
      <alignment horizontal="center" vertical="center" wrapText="1"/>
      <protection/>
    </xf>
    <xf numFmtId="49" fontId="6" fillId="2" borderId="13" xfId="21" applyNumberFormat="1" applyFont="1" applyFill="1" applyBorder="1" applyAlignment="1">
      <alignment horizontal="center" vertical="center"/>
      <protection/>
    </xf>
    <xf numFmtId="0" fontId="5" fillId="0" borderId="0" xfId="20" applyFont="1" applyAlignment="1">
      <alignment horizontal="center" vertical="center"/>
      <protection/>
    </xf>
    <xf numFmtId="4" fontId="4" fillId="0" borderId="0" xfId="20" applyNumberFormat="1" applyFont="1" applyAlignment="1">
      <alignment vertical="top"/>
      <protection/>
    </xf>
    <xf numFmtId="4" fontId="5" fillId="0" borderId="0" xfId="20" applyNumberFormat="1" applyFont="1" applyAlignment="1">
      <alignment horizontal="left" vertical="top" shrinkToFit="1"/>
      <protection/>
    </xf>
    <xf numFmtId="49" fontId="5" fillId="0" borderId="0" xfId="20" applyNumberFormat="1" applyFont="1" applyAlignment="1">
      <alignment horizontal="left" vertical="top"/>
      <protection/>
    </xf>
    <xf numFmtId="0" fontId="5" fillId="0" borderId="0" xfId="20" applyFont="1" applyAlignment="1">
      <alignment horizontal="center" vertical="top" wrapText="1"/>
      <protection/>
    </xf>
    <xf numFmtId="4" fontId="5" fillId="0" borderId="0" xfId="20" applyNumberFormat="1" applyFont="1" applyAlignment="1">
      <alignment horizontal="right" vertical="top"/>
      <protection/>
    </xf>
    <xf numFmtId="164" fontId="5" fillId="0" borderId="0" xfId="22" applyNumberFormat="1" applyFont="1" applyFill="1" applyAlignment="1">
      <alignment horizontal="right" vertical="top"/>
    </xf>
    <xf numFmtId="164" fontId="5" fillId="0" borderId="0" xfId="22" applyNumberFormat="1" applyFont="1" applyAlignment="1">
      <alignment horizontal="right" vertical="top"/>
    </xf>
    <xf numFmtId="0" fontId="5" fillId="0" borderId="0" xfId="23" applyFont="1" applyAlignment="1">
      <alignment vertical="top"/>
      <protection/>
    </xf>
    <xf numFmtId="164" fontId="5" fillId="0" borderId="0" xfId="20" applyNumberFormat="1" applyFont="1" applyAlignment="1">
      <alignment vertical="top"/>
      <protection/>
    </xf>
    <xf numFmtId="44" fontId="5" fillId="0" borderId="0" xfId="20" applyNumberFormat="1" applyFont="1" applyAlignment="1">
      <alignment vertical="top"/>
      <protection/>
    </xf>
    <xf numFmtId="44" fontId="5" fillId="0" borderId="0" xfId="24" applyFont="1" applyFill="1" applyAlignment="1">
      <alignment vertical="top"/>
    </xf>
    <xf numFmtId="0" fontId="9" fillId="0" borderId="0" xfId="20" applyFont="1" applyAlignment="1">
      <alignment horizontal="center" vertical="top" wrapText="1"/>
      <protection/>
    </xf>
    <xf numFmtId="0" fontId="10" fillId="3" borderId="0" xfId="20" applyFont="1" applyFill="1" applyAlignment="1">
      <alignment vertical="top"/>
      <protection/>
    </xf>
    <xf numFmtId="0" fontId="7" fillId="3" borderId="0" xfId="20" applyFont="1" applyFill="1" applyAlignment="1">
      <alignment horizontal="center" vertical="top"/>
      <protection/>
    </xf>
    <xf numFmtId="0" fontId="10" fillId="3" borderId="0" xfId="20" applyFont="1" applyFill="1" applyAlignment="1">
      <alignment horizontal="center" vertical="top"/>
      <protection/>
    </xf>
    <xf numFmtId="167" fontId="10" fillId="3" borderId="0" xfId="20" applyNumberFormat="1" applyFont="1" applyFill="1" applyAlignment="1">
      <alignment vertical="top"/>
      <protection/>
    </xf>
    <xf numFmtId="49" fontId="8" fillId="0" borderId="0" xfId="20" applyNumberFormat="1" applyFont="1" applyAlignment="1">
      <alignment horizontal="left" vertical="top"/>
      <protection/>
    </xf>
    <xf numFmtId="0" fontId="8" fillId="0" borderId="0" xfId="20" applyFont="1" applyAlignment="1">
      <alignment horizontal="justify" vertical="top"/>
      <protection/>
    </xf>
    <xf numFmtId="164" fontId="8" fillId="0" borderId="0" xfId="20" applyNumberFormat="1" applyFont="1" applyAlignment="1">
      <alignment vertical="top"/>
      <protection/>
    </xf>
    <xf numFmtId="0" fontId="7" fillId="0" borderId="1" xfId="20" applyFont="1" applyBorder="1" applyAlignment="1">
      <alignment horizontal="center" vertical="top"/>
      <protection/>
    </xf>
    <xf numFmtId="0" fontId="11" fillId="0" borderId="0" xfId="20" applyFont="1" applyAlignment="1">
      <alignment horizontal="justify" vertical="top"/>
      <protection/>
    </xf>
    <xf numFmtId="0" fontId="12" fillId="0" borderId="0" xfId="20" applyFont="1" applyAlignment="1">
      <alignment horizontal="center" vertical="top" wrapText="1"/>
      <protection/>
    </xf>
    <xf numFmtId="4" fontId="12" fillId="0" borderId="0" xfId="20" applyNumberFormat="1" applyFont="1" applyAlignment="1">
      <alignment horizontal="right" vertical="top"/>
      <protection/>
    </xf>
    <xf numFmtId="164" fontId="12" fillId="0" borderId="0" xfId="25" applyNumberFormat="1" applyFont="1" applyAlignment="1">
      <alignment horizontal="right" vertical="top"/>
    </xf>
    <xf numFmtId="4" fontId="11" fillId="0" borderId="0" xfId="20" applyNumberFormat="1" applyFont="1" applyAlignment="1">
      <alignment horizontal="center" vertical="top"/>
      <protection/>
    </xf>
    <xf numFmtId="164" fontId="11" fillId="0" borderId="0" xfId="24" applyNumberFormat="1" applyFont="1" applyFill="1" applyAlignment="1">
      <alignment vertical="top"/>
    </xf>
    <xf numFmtId="0" fontId="6" fillId="2" borderId="0" xfId="23" applyFont="1" applyFill="1" applyAlignment="1">
      <alignment horizontal="justify" vertical="top"/>
      <protection/>
    </xf>
    <xf numFmtId="165" fontId="6" fillId="2" borderId="0" xfId="23" applyNumberFormat="1" applyFont="1" applyFill="1" applyAlignment="1">
      <alignment vertical="top"/>
      <protection/>
    </xf>
    <xf numFmtId="0" fontId="4" fillId="0" borderId="0" xfId="20" applyFont="1" applyAlignment="1">
      <alignment horizontal="justify" vertical="top"/>
      <protection/>
    </xf>
    <xf numFmtId="8" fontId="4" fillId="0" borderId="0" xfId="20" applyNumberFormat="1" applyFont="1" applyAlignment="1">
      <alignment vertical="top"/>
      <protection/>
    </xf>
    <xf numFmtId="0" fontId="13" fillId="0" borderId="0" xfId="20" applyFont="1" applyAlignment="1">
      <alignment vertical="top"/>
      <protection/>
    </xf>
    <xf numFmtId="49" fontId="4" fillId="0" borderId="0" xfId="20" applyNumberFormat="1" applyFont="1" applyAlignment="1">
      <alignment horizontal="left" vertical="top"/>
      <protection/>
    </xf>
    <xf numFmtId="0" fontId="16" fillId="0" borderId="0" xfId="20" applyFont="1" applyAlignment="1">
      <alignment horizontal="justify" vertical="top"/>
      <protection/>
    </xf>
    <xf numFmtId="166" fontId="5" fillId="0" borderId="0" xfId="20" applyNumberFormat="1" applyFont="1" applyAlignment="1">
      <alignment horizontal="right" vertical="top"/>
      <protection/>
    </xf>
    <xf numFmtId="164" fontId="5" fillId="0" borderId="0" xfId="25" applyNumberFormat="1" applyFont="1" applyAlignment="1">
      <alignment horizontal="right" vertical="top"/>
    </xf>
    <xf numFmtId="4" fontId="4" fillId="0" borderId="0" xfId="20" applyNumberFormat="1" applyFont="1" applyAlignment="1">
      <alignment horizontal="center" vertical="top"/>
      <protection/>
    </xf>
    <xf numFmtId="164" fontId="4" fillId="0" borderId="0" xfId="25" applyNumberFormat="1" applyFont="1" applyAlignment="1">
      <alignment vertical="top"/>
    </xf>
    <xf numFmtId="49" fontId="17" fillId="0" borderId="0" xfId="20" applyNumberFormat="1" applyFont="1" applyAlignment="1">
      <alignment horizontal="left" vertical="top"/>
      <protection/>
    </xf>
    <xf numFmtId="0" fontId="17" fillId="0" borderId="0" xfId="20" applyFont="1" applyAlignment="1">
      <alignment horizontal="justify" vertical="top"/>
      <protection/>
    </xf>
    <xf numFmtId="0" fontId="18" fillId="0" borderId="0" xfId="20" applyFont="1" applyAlignment="1">
      <alignment horizontal="center" vertical="top" wrapText="1"/>
      <protection/>
    </xf>
    <xf numFmtId="8" fontId="15" fillId="0" borderId="0" xfId="0" applyNumberFormat="1" applyFont="1" applyAlignment="1">
      <alignment vertical="top"/>
    </xf>
    <xf numFmtId="4" fontId="18" fillId="0" borderId="0" xfId="20" applyNumberFormat="1" applyFont="1" applyAlignment="1">
      <alignment horizontal="center" vertical="top"/>
      <protection/>
    </xf>
    <xf numFmtId="164" fontId="17" fillId="0" borderId="0" xfId="20" applyNumberFormat="1" applyFont="1" applyAlignment="1">
      <alignment vertical="top"/>
      <protection/>
    </xf>
    <xf numFmtId="0" fontId="19" fillId="0" borderId="0" xfId="20" applyFont="1" applyAlignment="1">
      <alignment horizontal="justify" vertical="top"/>
      <protection/>
    </xf>
    <xf numFmtId="0" fontId="20" fillId="0" borderId="0" xfId="20" applyFont="1" applyAlignment="1">
      <alignment horizontal="center" vertical="top" wrapText="1"/>
      <protection/>
    </xf>
    <xf numFmtId="4" fontId="20" fillId="0" borderId="0" xfId="20" applyNumberFormat="1" applyFont="1" applyAlignment="1">
      <alignment horizontal="right" vertical="top"/>
      <protection/>
    </xf>
    <xf numFmtId="4" fontId="19" fillId="0" borderId="0" xfId="20" applyNumberFormat="1" applyFont="1" applyAlignment="1">
      <alignment horizontal="center" vertical="top"/>
      <protection/>
    </xf>
    <xf numFmtId="164" fontId="19" fillId="0" borderId="0" xfId="24" applyNumberFormat="1" applyFont="1" applyFill="1" applyAlignment="1">
      <alignment vertical="top"/>
    </xf>
    <xf numFmtId="0" fontId="5" fillId="0" borderId="0" xfId="20" applyFont="1" applyAlignment="1">
      <alignment horizontal="justify" vertical="top" wrapText="1"/>
      <protection/>
    </xf>
    <xf numFmtId="4" fontId="5" fillId="0" borderId="0" xfId="20" applyNumberFormat="1" applyFont="1" applyAlignment="1">
      <alignment horizontal="center" vertical="top" wrapText="1"/>
      <protection/>
    </xf>
    <xf numFmtId="164" fontId="5" fillId="0" borderId="0" xfId="25" applyNumberFormat="1" applyFont="1" applyAlignment="1">
      <alignment vertical="top"/>
    </xf>
    <xf numFmtId="0" fontId="5" fillId="0" borderId="0" xfId="20" applyFont="1" applyFill="1" applyAlignment="1">
      <alignment horizontal="justify" vertical="top" wrapText="1"/>
      <protection/>
    </xf>
    <xf numFmtId="0" fontId="4" fillId="0" borderId="2" xfId="20" applyFont="1" applyBorder="1" applyAlignment="1">
      <alignment horizontal="center" vertical="top" wrapText="1"/>
      <protection/>
    </xf>
    <xf numFmtId="0" fontId="4" fillId="0" borderId="8" xfId="20" applyFont="1" applyBorder="1" applyAlignment="1">
      <alignment horizontal="center" vertical="top" wrapText="1"/>
      <protection/>
    </xf>
    <xf numFmtId="0" fontId="4" fillId="0" borderId="6" xfId="20" applyFont="1" applyBorder="1" applyAlignment="1">
      <alignment horizontal="center" vertical="top"/>
      <protection/>
    </xf>
    <xf numFmtId="0" fontId="4" fillId="0" borderId="14" xfId="20" applyFont="1" applyBorder="1" applyAlignment="1">
      <alignment horizontal="center" vertical="top"/>
      <protection/>
    </xf>
    <xf numFmtId="0" fontId="4" fillId="0" borderId="3" xfId="20" applyFont="1" applyBorder="1" applyAlignment="1">
      <alignment horizontal="center" vertical="top"/>
      <protection/>
    </xf>
    <xf numFmtId="14" fontId="4" fillId="0" borderId="6" xfId="20" applyNumberFormat="1" applyFont="1" applyBorder="1" applyAlignment="1">
      <alignment horizontal="right" vertical="top"/>
      <protection/>
    </xf>
    <xf numFmtId="14" fontId="4" fillId="0" borderId="14" xfId="20" applyNumberFormat="1" applyFont="1" applyBorder="1" applyAlignment="1">
      <alignment horizontal="right" vertical="top"/>
      <protection/>
    </xf>
    <xf numFmtId="14" fontId="4" fillId="0" borderId="4" xfId="20" applyNumberFormat="1" applyFont="1" applyBorder="1" applyAlignment="1">
      <alignment horizontal="right" vertical="top"/>
      <protection/>
    </xf>
    <xf numFmtId="14" fontId="4" fillId="0" borderId="0" xfId="20" applyNumberFormat="1" applyFont="1" applyAlignment="1">
      <alignment horizontal="right" vertical="top"/>
      <protection/>
    </xf>
    <xf numFmtId="0" fontId="14" fillId="0" borderId="4" xfId="20" applyFont="1" applyBorder="1" applyAlignment="1">
      <alignment horizontal="center" vertical="top"/>
      <protection/>
    </xf>
    <xf numFmtId="0" fontId="14" fillId="0" borderId="0" xfId="20" applyFont="1" applyAlignment="1">
      <alignment horizontal="center" vertical="top"/>
      <protection/>
    </xf>
    <xf numFmtId="0" fontId="14" fillId="0" borderId="5" xfId="20" applyFont="1" applyBorder="1" applyAlignment="1">
      <alignment horizontal="center" vertical="top"/>
      <protection/>
    </xf>
    <xf numFmtId="0" fontId="14" fillId="0" borderId="9" xfId="20" applyFont="1" applyBorder="1" applyAlignment="1">
      <alignment horizontal="center" vertical="top"/>
      <protection/>
    </xf>
    <xf numFmtId="0" fontId="14" fillId="0" borderId="10" xfId="20" applyFont="1" applyBorder="1" applyAlignment="1">
      <alignment horizontal="center" vertical="top"/>
      <protection/>
    </xf>
    <xf numFmtId="0" fontId="14" fillId="0" borderId="7" xfId="20" applyFont="1" applyBorder="1" applyAlignment="1">
      <alignment horizontal="center" vertical="top"/>
      <protection/>
    </xf>
    <xf numFmtId="0" fontId="6" fillId="2" borderId="0" xfId="23" applyFont="1" applyFill="1" applyAlignment="1">
      <alignment horizontal="center" vertical="top"/>
      <protection/>
    </xf>
    <xf numFmtId="14" fontId="4" fillId="0" borderId="9" xfId="20" applyNumberFormat="1" applyFont="1" applyBorder="1" applyAlignment="1">
      <alignment horizontal="right" vertical="top"/>
      <protection/>
    </xf>
    <xf numFmtId="14" fontId="4" fillId="0" borderId="10" xfId="20" applyNumberFormat="1" applyFont="1" applyBorder="1" applyAlignment="1">
      <alignment horizontal="right" vertical="top"/>
      <protection/>
    </xf>
    <xf numFmtId="0" fontId="3" fillId="0" borderId="2" xfId="20" applyFont="1" applyBorder="1" applyAlignment="1">
      <alignment horizontal="justify" vertical="top"/>
      <protection/>
    </xf>
    <xf numFmtId="0" fontId="3" fillId="0" borderId="8" xfId="20" applyFont="1" applyBorder="1" applyAlignment="1">
      <alignment horizontal="justify" vertical="top"/>
      <protection/>
    </xf>
    <xf numFmtId="0" fontId="5" fillId="0" borderId="2" xfId="20" applyFont="1" applyBorder="1" applyAlignment="1">
      <alignment horizontal="left" vertical="top"/>
      <protection/>
    </xf>
    <xf numFmtId="0" fontId="5" fillId="0" borderId="8" xfId="20" applyFont="1" applyBorder="1" applyAlignment="1">
      <alignment horizontal="left" vertical="top"/>
      <protection/>
    </xf>
    <xf numFmtId="0" fontId="6" fillId="2" borderId="11" xfId="20" applyFont="1" applyFill="1" applyBorder="1" applyAlignment="1">
      <alignment horizontal="center" vertical="top"/>
      <protection/>
    </xf>
    <xf numFmtId="0" fontId="6" fillId="2" borderId="12" xfId="20" applyFont="1" applyFill="1" applyBorder="1" applyAlignment="1">
      <alignment horizontal="center" vertical="top"/>
      <protection/>
    </xf>
    <xf numFmtId="0" fontId="6" fillId="2" borderId="13" xfId="20" applyFont="1" applyFill="1" applyBorder="1" applyAlignment="1">
      <alignment horizontal="center" vertical="top"/>
      <protection/>
    </xf>
    <xf numFmtId="0" fontId="14" fillId="0" borderId="2" xfId="20" applyFont="1" applyBorder="1" applyAlignment="1">
      <alignment horizontal="center" vertical="top"/>
      <protection/>
    </xf>
    <xf numFmtId="0" fontId="14" fillId="0" borderId="8" xfId="20" applyFont="1" applyBorder="1" applyAlignment="1">
      <alignment horizontal="center" vertical="top"/>
      <protection/>
    </xf>
  </cellXfs>
  <cellStyles count="12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Normal 2" xfId="20"/>
    <cellStyle name="Normal 3" xfId="21"/>
    <cellStyle name="Moneda 2" xfId="22"/>
    <cellStyle name="Normal 2 2" xfId="23"/>
    <cellStyle name="Moneda" xfId="24" builtinId="4"/>
    <cellStyle name="Moneda 2 2" xfId="25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heetMetadata" Target="metadata.xml" /><Relationship Id="rId6" Type="http://schemas.openxmlformats.org/officeDocument/2006/relationships/calcChain" Target="calcChain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eg" /><Relationship Id="rId2" Type="http://schemas.openxmlformats.org/officeDocument/2006/relationships/image" Target="../media/image2.jpe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1</xdr:col>
      <xdr:colOff>63500</xdr:colOff>
      <xdr:row>2</xdr:row>
      <xdr:rowOff>133351</xdr:rowOff>
    </xdr:from>
    <xdr:to>
      <xdr:col>1</xdr:col>
      <xdr:colOff>1305676</xdr:colOff>
      <xdr:row>7</xdr:row>
      <xdr:rowOff>66676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27ef00e-045e-4a2d-8bf2-68d2ee9afe77}"/>
            </a:ext>
          </a:extLst>
        </xdr:cNvPr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76275" y="514350"/>
          <a:ext cx="1238250" cy="1123950"/>
        </a:xfrm>
        <a:prstGeom prst="rect"/>
      </xdr:spPr>
    </xdr:pic>
    <xdr:clientData/>
  </xdr:twoCellAnchor>
  <xdr:twoCellAnchor editAs="oneCell">
    <xdr:from>
      <xdr:col>7</xdr:col>
      <xdr:colOff>60960</xdr:colOff>
      <xdr:row>2</xdr:row>
      <xdr:rowOff>313689</xdr:rowOff>
    </xdr:from>
    <xdr:to>
      <xdr:col>7</xdr:col>
      <xdr:colOff>1618615</xdr:colOff>
      <xdr:row>4</xdr:row>
      <xdr:rowOff>200946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3dc475e-547c-426d-86a1-785cda98e356}"/>
            </a:ext>
          </a:extLst>
        </xdr:cNvPr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668000" y="695325"/>
          <a:ext cx="1562100" cy="476250"/>
        </a:xfrm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B1:J55"/>
  <sheetViews>
    <sheetView showGridLines="0" showZeros="0" tabSelected="1" view="pageBreakPreview" zoomScaleNormal="100" zoomScaleSheetLayoutView="100" workbookViewId="0" topLeftCell="A21">
      <selection pane="topLeft" activeCell="C26" sqref="C26"/>
    </sheetView>
  </sheetViews>
  <sheetFormatPr defaultColWidth="9.14428571428571" defaultRowHeight="15"/>
  <cols>
    <col min="1" max="1" width="9.14285714285714" style="5"/>
    <col min="2" max="2" width="20.5714285714286" style="5" customWidth="1"/>
    <col min="3" max="3" width="56.8571428571429" style="5" customWidth="1"/>
    <col min="4" max="4" width="13.7142857142857" style="5" customWidth="1"/>
    <col min="5" max="5" width="15.1428571428571" style="5" customWidth="1"/>
    <col min="6" max="6" width="17.8571428571429" style="5" customWidth="1"/>
    <col min="7" max="7" width="25.8571428571429" style="5" customWidth="1"/>
    <col min="8" max="8" width="24.2857142857143" style="5" customWidth="1"/>
    <col min="9" max="9" width="22.4285714285714" style="5" customWidth="1"/>
    <col min="10" max="10" width="24.8571428571429" style="5" bestFit="1" customWidth="1"/>
    <col min="11" max="11" width="10.4285714285714" style="5" bestFit="1" customWidth="1"/>
    <col min="12" max="16384" width="9.14285714285714" style="5"/>
  </cols>
  <sheetData>
    <row r="1" spans="2:8" ht="15">
      <c r="B1" s="3"/>
      <c r="C1" s="1" t="s">
        <v>11</v>
      </c>
      <c r="D1" s="86" t="s">
        <v>27</v>
      </c>
      <c r="E1" s="87"/>
      <c r="F1" s="87"/>
      <c r="G1" s="88"/>
      <c r="H1" s="4"/>
    </row>
    <row r="2" spans="2:8" ht="15">
      <c r="B2" s="6"/>
      <c r="C2" s="2" t="s">
        <v>12</v>
      </c>
      <c r="D2" s="7"/>
      <c r="E2" s="8"/>
      <c r="F2" s="8"/>
      <c r="G2" s="9"/>
      <c r="H2" s="10"/>
    </row>
    <row r="3" spans="2:8" ht="33.75" customHeight="1">
      <c r="B3" s="6"/>
      <c r="C3" s="43" t="s">
        <v>25</v>
      </c>
      <c r="D3" s="93" t="s">
        <v>30</v>
      </c>
      <c r="E3" s="94"/>
      <c r="F3" s="94"/>
      <c r="G3" s="95"/>
      <c r="H3" s="10"/>
    </row>
    <row r="4" spans="2:8" ht="12.75" customHeight="1">
      <c r="B4" s="6"/>
      <c r="C4" s="84"/>
      <c r="D4" s="93"/>
      <c r="E4" s="94"/>
      <c r="F4" s="94"/>
      <c r="G4" s="95"/>
      <c r="H4" s="10"/>
    </row>
    <row r="5" spans="2:8" ht="18.75" customHeight="1" thickBot="1">
      <c r="B5" s="6"/>
      <c r="C5" s="85"/>
      <c r="D5" s="96"/>
      <c r="E5" s="97"/>
      <c r="F5" s="97"/>
      <c r="G5" s="98"/>
      <c r="H5" s="10"/>
    </row>
    <row r="6" spans="2:8" ht="13.5" customHeight="1">
      <c r="B6" s="6"/>
      <c r="C6" s="11" t="s">
        <v>0</v>
      </c>
      <c r="D6" s="89" t="s">
        <v>19</v>
      </c>
      <c r="E6" s="90"/>
      <c r="F6" s="90"/>
      <c r="G6" s="12"/>
      <c r="H6" s="10"/>
    </row>
    <row r="7" spans="2:8" ht="15">
      <c r="B7" s="6"/>
      <c r="C7" s="102" t="s">
        <v>31</v>
      </c>
      <c r="D7" s="91" t="s">
        <v>20</v>
      </c>
      <c r="E7" s="92"/>
      <c r="F7" s="92"/>
      <c r="G7" s="13"/>
      <c r="H7" s="10"/>
    </row>
    <row r="8" spans="2:8" ht="17.25" customHeight="1">
      <c r="B8" s="6"/>
      <c r="C8" s="102"/>
      <c r="D8" s="91" t="s">
        <v>1</v>
      </c>
      <c r="E8" s="92"/>
      <c r="F8" s="92"/>
      <c r="G8" s="14"/>
      <c r="H8" s="10"/>
    </row>
    <row r="9" spans="2:8" ht="14.25" customHeight="1" thickBot="1">
      <c r="B9" s="6"/>
      <c r="C9" s="103"/>
      <c r="D9" s="100" t="s">
        <v>13</v>
      </c>
      <c r="E9" s="101"/>
      <c r="F9" s="101"/>
      <c r="G9" s="15"/>
      <c r="H9" s="16"/>
    </row>
    <row r="10" spans="2:8" ht="17.25" customHeight="1">
      <c r="B10" s="6"/>
      <c r="C10" s="17" t="s">
        <v>16</v>
      </c>
      <c r="D10" s="86" t="s">
        <v>28</v>
      </c>
      <c r="E10" s="87"/>
      <c r="F10" s="87"/>
      <c r="G10" s="88"/>
      <c r="H10" s="51" t="s">
        <v>26</v>
      </c>
    </row>
    <row r="11" spans="2:8" ht="15">
      <c r="B11" s="6"/>
      <c r="C11" s="104"/>
      <c r="D11" s="18">
        <v>0</v>
      </c>
      <c r="E11" s="19"/>
      <c r="F11" s="19"/>
      <c r="G11" s="20"/>
      <c r="H11" s="109" t="s">
        <v>29</v>
      </c>
    </row>
    <row r="12" spans="2:8" ht="15.75" customHeight="1" thickBot="1">
      <c r="B12" s="21"/>
      <c r="C12" s="105"/>
      <c r="D12" s="22"/>
      <c r="E12" s="23"/>
      <c r="F12" s="23"/>
      <c r="G12" s="24"/>
      <c r="H12" s="110"/>
    </row>
    <row r="13" spans="5:5" ht="15.75" thickBot="1">
      <c r="E13" s="25"/>
    </row>
    <row r="14" spans="2:8" ht="15.75" customHeight="1" thickBot="1">
      <c r="B14" s="106" t="s">
        <v>21</v>
      </c>
      <c r="C14" s="107"/>
      <c r="D14" s="107"/>
      <c r="E14" s="107"/>
      <c r="F14" s="107"/>
      <c r="G14" s="107"/>
      <c r="H14" s="108"/>
    </row>
    <row r="15" spans="2:8" ht="15.75" thickBot="1">
      <c r="B15" s="26"/>
      <c r="C15" s="26"/>
      <c r="D15" s="26"/>
      <c r="E15" s="26"/>
      <c r="F15" s="26"/>
      <c r="G15" s="26"/>
      <c r="H15" s="26"/>
    </row>
    <row r="16" spans="2:8" s="31" customFormat="1" ht="40.5" customHeight="1" thickBot="1">
      <c r="B16" s="27" t="s">
        <v>2</v>
      </c>
      <c r="C16" s="28" t="s">
        <v>3</v>
      </c>
      <c r="D16" s="28" t="s">
        <v>4</v>
      </c>
      <c r="E16" s="28" t="s">
        <v>5</v>
      </c>
      <c r="F16" s="29" t="s">
        <v>17</v>
      </c>
      <c r="G16" s="29" t="s">
        <v>18</v>
      </c>
      <c r="H16" s="30" t="s">
        <v>6</v>
      </c>
    </row>
    <row r="17" spans="2:10" ht="30">
      <c r="B17" s="63" t="s">
        <v>32</v>
      </c>
      <c r="C17" s="64" t="str">
        <f>+C7</f>
        <v>Construcción de plantilla de encauzamiento y aleros bajo el puente “El Loreto”, en el municipio de La Barca, Jalisco</v>
      </c>
      <c r="D17" s="35"/>
      <c r="E17" s="65"/>
      <c r="F17" s="66"/>
      <c r="G17" s="67"/>
      <c r="H17" s="68">
        <f>+H18</f>
        <v>0</v>
      </c>
      <c r="J17" s="33"/>
    </row>
    <row r="18" spans="2:10" ht="15">
      <c r="B18" s="69" t="s">
        <v>14</v>
      </c>
      <c r="C18" s="70" t="s">
        <v>33</v>
      </c>
      <c r="D18" s="71"/>
      <c r="F18" s="72"/>
      <c r="G18" s="73"/>
      <c r="H18" s="74">
        <f>+H19+H21</f>
        <v>0</v>
      </c>
      <c r="J18" s="33"/>
    </row>
    <row r="19" spans="2:10" ht="15">
      <c r="B19" s="75" t="s">
        <v>15</v>
      </c>
      <c r="C19" s="75" t="s">
        <v>34</v>
      </c>
      <c r="D19" s="76"/>
      <c r="E19" s="77"/>
      <c r="F19" s="72"/>
      <c r="G19" s="78"/>
      <c r="H19" s="79">
        <f>+H20</f>
        <v>0</v>
      </c>
      <c r="J19" s="33"/>
    </row>
    <row r="20" spans="2:10" ht="75">
      <c r="B20" s="34" t="s">
        <v>23</v>
      </c>
      <c r="C20" s="80" t="s">
        <v>35</v>
      </c>
      <c r="D20" s="35" t="s">
        <v>24</v>
      </c>
      <c r="E20" s="36">
        <v>775.20</v>
      </c>
      <c r="F20" s="72"/>
      <c r="G20" s="81" t="str" cm="1">
        <f t="array" ref="G20">+numtext(F20)</f>
        <v>CERO PESOS 00/100 M.N.</v>
      </c>
      <c r="H20" s="82">
        <f t="shared" si="0" ref="H20">+ROUND(F20*E20,2)</f>
        <v>0</v>
      </c>
      <c r="J20" s="33"/>
    </row>
    <row r="21" spans="2:10" ht="15">
      <c r="B21" s="75" t="s">
        <v>36</v>
      </c>
      <c r="C21" s="75" t="s">
        <v>37</v>
      </c>
      <c r="D21" s="76"/>
      <c r="E21" s="77"/>
      <c r="F21" s="72"/>
      <c r="G21" s="78"/>
      <c r="H21" s="79">
        <f>SUM(H22:H27)</f>
        <v>0</v>
      </c>
      <c r="J21" s="33"/>
    </row>
    <row r="22" spans="2:10" ht="75">
      <c r="B22" s="34" t="s">
        <v>38</v>
      </c>
      <c r="C22" s="80" t="s">
        <v>39</v>
      </c>
      <c r="D22" s="35" t="s">
        <v>40</v>
      </c>
      <c r="E22" s="36">
        <v>1081.48</v>
      </c>
      <c r="F22" s="72"/>
      <c r="G22" s="81" t="str" cm="1">
        <f t="array" ref="G22">+numtext(F22)</f>
        <v>CERO PESOS 00/100 M.N.</v>
      </c>
      <c r="H22" s="82">
        <f t="shared" si="1" ref="H22:H24">+ROUND(F22*E22,2)</f>
        <v>0</v>
      </c>
      <c r="J22" s="33"/>
    </row>
    <row r="23" spans="2:10" ht="75">
      <c r="B23" s="34" t="s">
        <v>41</v>
      </c>
      <c r="C23" s="83" t="s">
        <v>49</v>
      </c>
      <c r="D23" s="35" t="s">
        <v>40</v>
      </c>
      <c r="E23" s="36">
        <v>53.15</v>
      </c>
      <c r="F23" s="72"/>
      <c r="G23" s="81" t="str" cm="1">
        <f t="array" ref="G23">+numtext(F23)</f>
        <v>CERO PESOS 00/100 M.N.</v>
      </c>
      <c r="H23" s="82">
        <f t="shared" si="1"/>
        <v>0</v>
      </c>
      <c r="J23" s="33"/>
    </row>
    <row r="24" spans="2:10" ht="90">
      <c r="B24" s="34" t="s">
        <v>42</v>
      </c>
      <c r="C24" s="83" t="s">
        <v>43</v>
      </c>
      <c r="D24" s="35" t="s">
        <v>44</v>
      </c>
      <c r="E24" s="36">
        <v>8168.35</v>
      </c>
      <c r="F24" s="72"/>
      <c r="G24" s="81" t="str" cm="1">
        <f t="array" ref="G24">+numtext(F24)</f>
        <v>CERO PESOS 00/100 M.N.</v>
      </c>
      <c r="H24" s="82">
        <f t="shared" si="1"/>
        <v>0</v>
      </c>
      <c r="J24" s="33"/>
    </row>
    <row r="25" spans="2:10" ht="60">
      <c r="B25" s="34" t="s">
        <v>45</v>
      </c>
      <c r="C25" s="83" t="s">
        <v>50</v>
      </c>
      <c r="D25" s="35" t="s">
        <v>24</v>
      </c>
      <c r="E25" s="36">
        <v>850.15</v>
      </c>
      <c r="F25" s="72"/>
      <c r="G25" s="81" t="str" cm="1">
        <f t="array" ref="G25">+numtext(F25)</f>
        <v>CERO PESOS 00/100 M.N.</v>
      </c>
      <c r="H25" s="82">
        <f>+ROUND(F25*E25,2)</f>
        <v>0</v>
      </c>
      <c r="J25" s="33"/>
    </row>
    <row r="26" spans="2:10" ht="75">
      <c r="B26" s="34" t="s">
        <v>46</v>
      </c>
      <c r="C26" s="83" t="s">
        <v>51</v>
      </c>
      <c r="D26" s="35" t="s">
        <v>40</v>
      </c>
      <c r="E26" s="36">
        <v>137.84</v>
      </c>
      <c r="F26" s="72"/>
      <c r="G26" s="81" t="str" cm="1">
        <f t="array" ref="G26">+numtext(F26)</f>
        <v>CERO PESOS 00/100 M.N.</v>
      </c>
      <c r="H26" s="82">
        <f t="shared" si="2" ref="H26:H27">+ROUND(F26*E26,2)</f>
        <v>0</v>
      </c>
      <c r="J26" s="33"/>
    </row>
    <row r="27" spans="2:10" ht="75">
      <c r="B27" s="34" t="s">
        <v>47</v>
      </c>
      <c r="C27" s="80" t="s">
        <v>48</v>
      </c>
      <c r="D27" s="35" t="s">
        <v>40</v>
      </c>
      <c r="E27" s="36">
        <v>239.20</v>
      </c>
      <c r="F27" s="72"/>
      <c r="G27" s="81" t="str" cm="1">
        <f t="array" ref="G27">+numtext(F27)</f>
        <v>CERO PESOS 00/100 M.N.</v>
      </c>
      <c r="H27" s="82">
        <f t="shared" si="2"/>
        <v>0</v>
      </c>
      <c r="J27" s="33"/>
    </row>
    <row r="28" spans="2:10" ht="15">
      <c r="B28" s="26"/>
      <c r="C28" s="62"/>
      <c r="D28" s="26"/>
      <c r="E28" s="32"/>
      <c r="F28" s="26"/>
      <c r="G28" s="26"/>
      <c r="H28" s="26"/>
      <c r="J28" s="33"/>
    </row>
    <row r="29" spans="2:10" ht="15.75">
      <c r="B29" s="44"/>
      <c r="C29" s="45" t="s">
        <v>22</v>
      </c>
      <c r="D29" s="46"/>
      <c r="E29" s="47"/>
      <c r="F29" s="44"/>
      <c r="G29" s="44"/>
      <c r="H29" s="44">
        <f>E29*F29</f>
        <v>0</v>
      </c>
      <c r="J29" s="33"/>
    </row>
    <row r="30" spans="2:10" ht="30">
      <c r="B30" s="26"/>
      <c r="C30" s="60" t="str">
        <f>+C17</f>
        <v>Construcción de plantilla de encauzamiento y aleros bajo el puente “El Loreto”, en el municipio de La Barca, Jalisco</v>
      </c>
      <c r="D30" s="26"/>
      <c r="E30" s="32"/>
      <c r="F30" s="26"/>
      <c r="G30" s="26"/>
      <c r="H30" s="61">
        <f>+H17</f>
        <v>0</v>
      </c>
      <c r="J30" s="33"/>
    </row>
    <row r="31" spans="2:10" ht="15">
      <c r="B31" s="48" t="s">
        <v>14</v>
      </c>
      <c r="C31" s="49" t="str">
        <f>+VLOOKUP($B31,$B$18:$H$28,2,0)</f>
        <v>ENCAUSAMIENTO DE DREN</v>
      </c>
      <c r="D31" s="26"/>
      <c r="E31" s="32"/>
      <c r="F31" s="26"/>
      <c r="G31" s="26"/>
      <c r="H31" s="50">
        <f>+VLOOKUP($B31,$B$18:$H$28,7,0)</f>
        <v>0</v>
      </c>
      <c r="J31" s="33"/>
    </row>
    <row r="32" spans="2:10" ht="15">
      <c r="B32" s="52" t="s">
        <v>15</v>
      </c>
      <c r="C32" s="52" t="str">
        <f>+VLOOKUP($B32,$B$18:$H$28,2,0)</f>
        <v>PRELIMINARES</v>
      </c>
      <c r="D32" s="53"/>
      <c r="E32" s="54"/>
      <c r="F32" s="55"/>
      <c r="G32" s="56"/>
      <c r="H32" s="57">
        <f>+VLOOKUP($B32,$B$18:$H$28,7,0)</f>
        <v>0</v>
      </c>
      <c r="J32" s="33"/>
    </row>
    <row r="33" spans="2:10" ht="15">
      <c r="B33" s="52" t="s">
        <v>36</v>
      </c>
      <c r="C33" s="52" t="str">
        <f>+VLOOKUP($B33,$B$18:$H$28,2,0)</f>
        <v>ESTRUCTURA</v>
      </c>
      <c r="D33" s="53"/>
      <c r="E33" s="54"/>
      <c r="F33" s="55"/>
      <c r="G33" s="56"/>
      <c r="H33" s="57">
        <f>+VLOOKUP($B33,$B$18:$H$28,7,0)</f>
        <v>0</v>
      </c>
      <c r="J33" s="33"/>
    </row>
    <row r="34" spans="2:10" ht="15">
      <c r="B34" s="34"/>
      <c r="D34" s="35"/>
      <c r="E34" s="36"/>
      <c r="F34" s="37"/>
      <c r="G34" s="19"/>
      <c r="H34" s="38"/>
      <c r="J34" s="33"/>
    </row>
    <row r="35" spans="2:10" ht="14.25" customHeight="1">
      <c r="B35" s="99" t="s">
        <v>7</v>
      </c>
      <c r="C35" s="99"/>
      <c r="D35" s="99"/>
      <c r="E35" s="99"/>
      <c r="F35" s="99"/>
      <c r="G35" s="58" t="s">
        <v>8</v>
      </c>
      <c r="H35" s="59">
        <f>H33+H32</f>
        <v>0</v>
      </c>
      <c r="J35" s="33"/>
    </row>
    <row r="36" spans="2:8" s="39" customFormat="1" ht="12" customHeight="1">
      <c r="B36" s="99" t="str" cm="1">
        <f t="array" ref="B36">+numtext(H37)</f>
        <v>CERO PESOS 00/100 M.N.</v>
      </c>
      <c r="C36" s="99"/>
      <c r="D36" s="99"/>
      <c r="E36" s="99"/>
      <c r="F36" s="99"/>
      <c r="G36" s="58" t="s">
        <v>9</v>
      </c>
      <c r="H36" s="59">
        <f>+ROUND(H35*0.16,2)</f>
        <v>0</v>
      </c>
    </row>
    <row r="37" spans="2:8" s="39" customFormat="1" ht="14.25" customHeight="1">
      <c r="B37" s="99"/>
      <c r="C37" s="99"/>
      <c r="D37" s="99"/>
      <c r="E37" s="99"/>
      <c r="F37" s="99"/>
      <c r="G37" s="58" t="s">
        <v>10</v>
      </c>
      <c r="H37" s="59">
        <f>+ROUND(H35+H36,2)</f>
        <v>0</v>
      </c>
    </row>
    <row r="38" s="39" customFormat="1" ht="15"/>
    <row r="41" spans="9:9" ht="15">
      <c r="I41" s="40"/>
    </row>
    <row r="42" spans="9:9" ht="15">
      <c r="I42" s="40"/>
    </row>
    <row r="46" spans="9:9" ht="15">
      <c r="I46" s="41"/>
    </row>
    <row r="53" spans="9:9" ht="15">
      <c r="I53" s="42"/>
    </row>
    <row r="54" spans="9:9" ht="15">
      <c r="I54" s="42"/>
    </row>
    <row r="55" spans="9:9" ht="15">
      <c r="I55" s="42"/>
    </row>
  </sheetData>
  <mergeCells count="14">
    <mergeCell ref="B36:F37"/>
    <mergeCell ref="B35:F35"/>
    <mergeCell ref="D9:F9"/>
    <mergeCell ref="C7:C9"/>
    <mergeCell ref="C11:C12"/>
    <mergeCell ref="D10:G10"/>
    <mergeCell ref="B14:H14"/>
    <mergeCell ref="H11:H12"/>
    <mergeCell ref="C4:C5"/>
    <mergeCell ref="D1:G1"/>
    <mergeCell ref="D6:F6"/>
    <mergeCell ref="D7:F7"/>
    <mergeCell ref="D8:F8"/>
    <mergeCell ref="D3:G5"/>
  </mergeCells>
  <printOptions horizontalCentered="1"/>
  <pageMargins left="0.196850393700787" right="0.196850393700787" top="0.196850393700787" bottom="0.393700787401575" header="0.275590551181102" footer="0.196850393700787"/>
  <pageSetup horizontalDpi="300" verticalDpi="300" orientation="landscape" paperSize="1" scale="76" r:id="rId2"/>
  <headerFooter>
    <oddFooter>&amp;C&amp;8Página &amp;P de &amp;N</oddFooter>
  </headerFooter>
  <rowBreaks count="1" manualBreakCount="1">
    <brk id="28" min="1" max="7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CATALOGO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Ali Diaz</dc:creator>
  <cp:keywords/>
  <dc:description/>
  <cp:lastModifiedBy>Tomas Ramirez</cp:lastModifiedBy>
  <cp:lastPrinted>2019-07-25T15:22:57Z</cp:lastPrinted>
  <dcterms:created xsi:type="dcterms:W3CDTF">2018-12-17T16:20:56Z</dcterms:created>
  <dcterms:modified xsi:type="dcterms:W3CDTF">2026-07-29T18:15:55Z</dcterms:modified>
  <cp:category/>
</cp:coreProperties>
</file>