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3.- Encausamiento la barca y samu\0478 ENCASAMIENTO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CATALOGO!$A$16:$H$27</definedName>
    <definedName name="area" localSheetId="0">#REF!</definedName>
    <definedName name="area">#REF!</definedName>
    <definedName name="_xlnm.Print_Area" localSheetId="0">CATALOGO!$B$1:$H$37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<sst xmlns="http://schemas.openxmlformats.org/spreadsheetml/2006/main" count="59" uniqueCount="52">
  <si>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</si>
  <si>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</si>
  <si>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</si>
  <si>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</si>
  <si>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</si>
  <si>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</si>
  <si>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</si>
  <si>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</si>
  <si>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</si>
  <si>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</si>
  <si>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</si>
  <si>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</si>
  <si>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</si>
  <si>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</si>
  <si>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</si>
  <si>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</si>
  <si>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</si>
  <si>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</si>
  <si>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</si>
  <si>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</si>
  <si>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</si>
  <si>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</si>
  <si>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</si>
  <si>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</si>
  <si>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</si>
  <si>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</si>
  <si>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</si>
  <si>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</si>
  <si>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</si>
  <si>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</si>
  <si>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SIOP-002</t>
  </si>
  <si>
    <t>A2</t>
  </si>
  <si>
    <t>SIOP-003</t>
  </si>
  <si>
    <t>M3</t>
  </si>
  <si>
    <t>SIOP-004</t>
  </si>
  <si>
    <t>KG</t>
  </si>
  <si>
    <t>SIOP-005</t>
  </si>
  <si>
    <t>SIOP-006</t>
  </si>
  <si>
    <t>SIOP-007</t>
  </si>
  <si>
    <t>TRAZO Y NIVELACIÓN CON APARATOS TOPOGRÁFICOS PARA EL DESPLANTE DE ESTRUCTURAS, LAS VECES QUE SEA NECESARIO, ESTABLECIENDO EJES AUXILIARES, PASOS Y REFERENCIAS, INCLUYE: MATERIALES, EQUIPO TOPOGRAFICO Y MANO DE OBRA.</t>
  </si>
  <si>
    <t>ENCAUSAMIENTO DE DREN</t>
  </si>
  <si>
    <t>SUMINISTRO, HABILITADO Y COLOCACIÓN DE ACERO DE REFUERZO PARA CONCRETO HIDRÁULICO CON L.E. ≥  FY = 412 MPA (4 200 KG/CM²); INCLUYE: SUMINISTROS DE ACERO Y ALAMBRE; CORTADO, HABILITADO, LIMPIEZA, COLOCACIÓN Y AMARRE DE ACERO;  EMPALMES  TRASLAPADOS  O  SOLDADOS; SUMINISTRO Y COLOCACIÓN DE SEPARADORES, P.U.O.T., . EN CABALLETES, BANCOS TOPES Y MENSULAS (Inciso J. de la Norma N-CTR-CAR-02-004)</t>
  </si>
  <si>
    <t>SIOP-E-IV-OB-LP-0478-2026</t>
  </si>
  <si>
    <t>Construcción de plantilla de encauzamiento y aleros bajo el puente “El Loreto”, en el municipio de La Barca, Jalisco</t>
  </si>
  <si>
    <t>1</t>
  </si>
  <si>
    <t>PRELIMINARES</t>
  </si>
  <si>
    <t>ESTRUCTURA</t>
  </si>
  <si>
    <t>SUMINISTRO Y COLOCACION DE CONCRETO PREMEZCLADO BOMBEABLE DE F´C = 100 KG/CM2, TMA. 3/4, INCLUYE: COLADO, VIBRADO, CURADO, MANO DE OBRA, HERRAMIENTA, EQUIPO Y TODO LO NECESARIO PARA SU CORRECTA EJECUCIÓN.</t>
  </si>
  <si>
    <t>EXCAVACIÓN POR MEDIOS MECÁNICOS EN MATERIAL TIPO II, A CUALQUIER PROFUNDIDAD, INCLUYE: RETIRO DEL MATERIAL A BANCO DE OBRA INDICADO POR SUPERVISIÓN, MANO DE OBRA, EQUIPO Y HERRAMIENTA. (INCISO J.1. DE LA NORMA N-CTR-CAR-1-01-007)</t>
  </si>
  <si>
    <t>SUMINISTRO Y COLOCACION DE CONCRETO PREMEZCLADO BOMBEABLE DE F´C = 250 KG/CM2, TMA. 3/4, INCLUYE: COLADO, VIBRADO, CURADO, MANO DE OBRA, HERRAMIENTA, EQUIPO Y TODO LO NECESARIO PARA SU CORRECTA EJECUCIÓN.</t>
  </si>
  <si>
    <t>RELLENO CON MATERIAL PRODUCTO DE LA EXCAVACIÓN COMPACTADO AL 85% CON COMPACTADOR DE IMPACTO, EN CAPAS NO MAYORES DE 20 CM., INCLUYE: INCORPORACIÓN DE AGUA NECESARIA, MANO DE OBRA, HERRAMIENTAS Y ACARREOS.</t>
  </si>
  <si>
    <t>CIMBRA ACABADO COMÚN A BASE DE MADERA DE PINO, TRIPLAY, INCLUYE: MATERIALES, ACARREOS, CORTES, HABILITADO, CIMBRADO, DESCIMBRA, MANO DE OBRA,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</si>
</sst>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 tint="0.0499899983406067"/>
      <name val="Calibri"/>
      <family val="2"/>
    </font>
    <font>
      <b/>
      <sz val="11"/>
      <color theme="1"/>
      <name val="Calibri"/>
      <family val="2"/>
    </font>
    <font>
      <b/>
      <sz val="11"/>
      <color theme="4"/>
      <name val="Calibri"/>
      <family val="2"/>
    </font>
    <font>
      <b/>
      <sz val="11"/>
      <color rgb="FF006600"/>
      <name val="Calibri"/>
      <family val="2"/>
    </font>
    <font>
      <sz val="11"/>
      <color rgb="FF0066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3999302387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7">
    <xf numFmtId="0" fontId="0" fillId="0" borderId="0" xfId="0"/>
    <xf numFmtId="0" fontId="3" fillId="0" borderId="1" xfId="20" applyFont="1" applyBorder="1" applyAlignment="1">
      <alignment horizontal="center" vertical="top" wrapText="1"/>
      <protection/>
    </xf>
    <xf numFmtId="0" fontId="3" fillId="0" borderId="2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/>
      <protection/>
    </xf>
    <xf numFmtId="0" fontId="3" fillId="0" borderId="3" xfId="20" applyFont="1" applyBorder="1" applyAlignment="1">
      <alignment vertical="top"/>
      <protection/>
    </xf>
    <xf numFmtId="0" fontId="4" fillId="0" borderId="0" xfId="20" applyFont="1" applyAlignment="1">
      <alignment vertical="top"/>
      <protection/>
    </xf>
    <xf numFmtId="0" fontId="4" fillId="0" borderId="1" xfId="20" applyFont="1" applyBorder="1" applyAlignment="1">
      <alignment horizontal="center" vertical="top"/>
      <protection/>
    </xf>
    <xf numFmtId="0" fontId="3" fillId="0" borderId="4" xfId="20" applyFont="1" applyBorder="1" applyAlignment="1">
      <alignment horizontal="center" vertical="top"/>
      <protection/>
    </xf>
    <xf numFmtId="0" fontId="3" fillId="0" borderId="0" xfId="20" applyFont="1" applyAlignment="1">
      <alignment horizontal="center" vertical="top"/>
      <protection/>
    </xf>
    <xf numFmtId="0" fontId="3" fillId="0" borderId="5" xfId="20" applyFont="1" applyBorder="1" applyAlignment="1">
      <alignment horizontal="center" vertical="top"/>
      <protection/>
    </xf>
    <xf numFmtId="0" fontId="3" fillId="0" borderId="5" xfId="20" applyFont="1" applyBorder="1" applyAlignment="1">
      <alignment vertical="top"/>
      <protection/>
    </xf>
    <xf numFmtId="0" fontId="3" fillId="0" borderId="6" xfId="20" applyFont="1" applyBorder="1" applyAlignment="1">
      <alignment horizontal="left" vertical="top"/>
      <protection/>
    </xf>
    <xf numFmtId="0" fontId="3" fillId="0" borderId="7" xfId="20" applyFont="1" applyBorder="1" applyAlignment="1">
      <alignment vertical="top"/>
      <protection/>
    </xf>
    <xf numFmtId="0" fontId="3" fillId="0" borderId="2" xfId="20" applyFont="1" applyBorder="1" applyAlignment="1">
      <alignment horizontal="left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8" xfId="20" applyFont="1" applyBorder="1" applyAlignment="1">
      <alignment horizontal="center" vertical="top"/>
      <protection/>
    </xf>
    <xf numFmtId="0" fontId="4" fillId="0" borderId="9" xfId="20" applyFont="1" applyBorder="1" applyAlignment="1">
      <alignment horizontal="center" vertical="top"/>
      <protection/>
    </xf>
    <xf numFmtId="0" fontId="4" fillId="0" borderId="10" xfId="20" applyFont="1" applyBorder="1" applyAlignment="1">
      <alignment horizontal="center" vertical="top"/>
      <protection/>
    </xf>
    <xf numFmtId="0" fontId="4" fillId="0" borderId="7" xfId="20" applyFont="1" applyBorder="1" applyAlignment="1">
      <alignment horizontal="center" vertical="top"/>
      <protection/>
    </xf>
    <xf numFmtId="0" fontId="4" fillId="0" borderId="0" xfId="20" applyFont="1" applyAlignment="1">
      <alignment horizontal="justify" vertical="top"/>
      <protection/>
    </xf>
    <xf numFmtId="0" fontId="3" fillId="0" borderId="0" xfId="20" applyFont="1" applyAlignment="1">
      <alignment vertical="top"/>
      <protection/>
    </xf>
    <xf numFmtId="49" fontId="5" fillId="2" borderId="11" xfId="21" applyNumberFormat="1" applyFont="1" applyFill="1" applyBorder="1" applyAlignment="1">
      <alignment horizontal="center" vertical="center"/>
      <protection/>
    </xf>
    <xf numFmtId="49" fontId="5" fillId="2" borderId="12" xfId="21" applyNumberFormat="1" applyFont="1" applyFill="1" applyBorder="1" applyAlignment="1">
      <alignment horizontal="center" vertical="center"/>
      <protection/>
    </xf>
    <xf numFmtId="49" fontId="5" fillId="2" borderId="12" xfId="21" applyNumberFormat="1" applyFont="1" applyFill="1" applyBorder="1" applyAlignment="1">
      <alignment horizontal="center" vertical="center" wrapText="1"/>
      <protection/>
    </xf>
    <xf numFmtId="49" fontId="5" fillId="2" borderId="13" xfId="21" applyNumberFormat="1" applyFont="1" applyFill="1" applyBorder="1" applyAlignment="1">
      <alignment horizontal="center" vertical="center"/>
      <protection/>
    </xf>
    <xf numFmtId="0" fontId="4" fillId="0" borderId="0" xfId="20" applyFont="1" applyAlignment="1">
      <alignment horizontal="center" vertical="center"/>
      <protection/>
    </xf>
    <xf numFmtId="4" fontId="3" fillId="0" borderId="0" xfId="20" applyNumberFormat="1" applyFont="1" applyAlignment="1">
      <alignment vertical="top"/>
      <protection/>
    </xf>
    <xf numFmtId="49" fontId="4" fillId="0" borderId="0" xfId="20" applyNumberFormat="1" applyFont="1" applyAlignment="1">
      <alignment horizontal="left" vertical="top"/>
      <protection/>
    </xf>
    <xf numFmtId="0" fontId="4" fillId="0" borderId="0" xfId="20" applyFont="1" applyAlignment="1">
      <alignment horizontal="center" vertical="top" wrapText="1"/>
      <protection/>
    </xf>
    <xf numFmtId="4" fontId="4" fillId="0" borderId="0" xfId="20" applyNumberFormat="1" applyFont="1" applyAlignment="1">
      <alignment horizontal="right" vertical="top"/>
      <protection/>
    </xf>
    <xf numFmtId="164" fontId="4" fillId="0" borderId="0" xfId="22" applyNumberFormat="1" applyFont="1" applyFill="1" applyAlignment="1">
      <alignment horizontal="right" vertical="top"/>
    </xf>
    <xf numFmtId="164" fontId="4" fillId="0" borderId="0" xfId="22" applyNumberFormat="1" applyFont="1" applyAlignment="1">
      <alignment horizontal="right" vertical="top"/>
    </xf>
    <xf numFmtId="0" fontId="4" fillId="0" borderId="0" xfId="23" applyFont="1" applyAlignment="1">
      <alignment vertical="top"/>
      <protection/>
    </xf>
    <xf numFmtId="165" fontId="5" fillId="2" borderId="0" xfId="23" applyNumberFormat="1" applyFont="1" applyFill="1" applyAlignment="1">
      <alignment vertical="top"/>
      <protection/>
    </xf>
    <xf numFmtId="0" fontId="3" fillId="0" borderId="0" xfId="20" applyFont="1" applyAlignment="1">
      <alignment horizontal="justify" vertical="top"/>
      <protection/>
    </xf>
    <xf numFmtId="8" fontId="3" fillId="0" borderId="0" xfId="20" applyNumberFormat="1" applyFont="1" applyAlignment="1">
      <alignment vertical="top"/>
      <protection/>
    </xf>
    <xf numFmtId="0" fontId="5" fillId="2" borderId="0" xfId="23" applyFont="1" applyFill="1" applyAlignment="1">
      <alignment horizontal="center" vertical="top"/>
      <protection/>
    </xf>
    <xf numFmtId="8" fontId="6" fillId="0" borderId="0" xfId="0" applyNumberFormat="1" applyFont="1" applyAlignment="1">
      <alignment vertical="top"/>
    </xf>
    <xf numFmtId="0" fontId="3" fillId="0" borderId="0" xfId="20" applyFont="1" applyAlignment="1">
      <alignment horizontal="center" vertical="top" wrapText="1"/>
      <protection/>
    </xf>
    <xf numFmtId="49" fontId="3" fillId="0" borderId="0" xfId="20" applyNumberFormat="1" applyFont="1" applyAlignment="1">
      <alignment horizontal="left" vertical="top"/>
      <protection/>
    </xf>
    <xf numFmtId="0" fontId="7" fillId="0" borderId="0" xfId="20" applyFont="1" applyAlignment="1">
      <alignment horizontal="justify" vertical="top"/>
      <protection/>
    </xf>
    <xf numFmtId="166" fontId="4" fillId="0" borderId="0" xfId="20" applyNumberFormat="1" applyFont="1" applyAlignment="1">
      <alignment horizontal="right" vertical="top"/>
      <protection/>
    </xf>
    <xf numFmtId="164" fontId="4" fillId="0" borderId="0" xfId="25" applyNumberFormat="1" applyFont="1" applyAlignment="1">
      <alignment horizontal="right" vertical="top"/>
    </xf>
    <xf numFmtId="4" fontId="3" fillId="0" borderId="0" xfId="20" applyNumberFormat="1" applyFont="1" applyAlignment="1">
      <alignment horizontal="center" vertical="top"/>
      <protection/>
    </xf>
    <xf numFmtId="164" fontId="3" fillId="0" borderId="0" xfId="25" applyNumberFormat="1" applyFont="1" applyAlignment="1">
      <alignment vertical="top"/>
    </xf>
    <xf numFmtId="49" fontId="8" fillId="0" borderId="0" xfId="20" applyNumberFormat="1" applyFont="1" applyAlignment="1">
      <alignment horizontal="left" vertical="top"/>
      <protection/>
    </xf>
    <xf numFmtId="0" fontId="8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center" vertical="top" wrapText="1"/>
      <protection/>
    </xf>
    <xf numFmtId="4" fontId="9" fillId="0" borderId="0" xfId="20" applyNumberFormat="1" applyFont="1" applyAlignment="1">
      <alignment horizontal="center" vertical="top"/>
      <protection/>
    </xf>
    <xf numFmtId="164" fontId="8" fillId="0" borderId="0" xfId="20" applyNumberFormat="1" applyFont="1" applyAlignment="1">
      <alignment vertical="top"/>
      <protection/>
    </xf>
    <xf numFmtId="0" fontId="10" fillId="0" borderId="0" xfId="20" applyFont="1" applyAlignment="1">
      <alignment horizontal="justify" vertical="top"/>
      <protection/>
    </xf>
    <xf numFmtId="0" fontId="11" fillId="0" borderId="0" xfId="20" applyFont="1" applyAlignment="1">
      <alignment horizontal="center" vertical="top" wrapText="1"/>
      <protection/>
    </xf>
    <xf numFmtId="4" fontId="11" fillId="0" borderId="0" xfId="20" applyNumberFormat="1" applyFont="1" applyAlignment="1">
      <alignment horizontal="right" vertical="top"/>
      <protection/>
    </xf>
    <xf numFmtId="4" fontId="10" fillId="0" borderId="0" xfId="20" applyNumberFormat="1" applyFont="1" applyAlignment="1">
      <alignment horizontal="center" vertical="top"/>
      <protection/>
    </xf>
    <xf numFmtId="164" fontId="10" fillId="0" borderId="0" xfId="24" applyNumberFormat="1" applyFont="1" applyFill="1" applyAlignment="1">
      <alignment vertical="top"/>
    </xf>
    <xf numFmtId="0" fontId="4" fillId="0" borderId="0" xfId="20" applyFont="1" applyAlignment="1">
      <alignment horizontal="justify" vertical="top" wrapText="1"/>
      <protection/>
    </xf>
    <xf numFmtId="164" fontId="4" fillId="0" borderId="0" xfId="25" applyNumberFormat="1" applyFont="1" applyAlignment="1">
      <alignment vertical="top"/>
    </xf>
    <xf numFmtId="0" fontId="3" fillId="3" borderId="0" xfId="20" applyFont="1" applyFill="1" applyAlignment="1">
      <alignment vertical="top"/>
      <protection/>
    </xf>
    <xf numFmtId="0" fontId="3" fillId="3" borderId="0" xfId="20" applyFont="1" applyFill="1" applyAlignment="1">
      <alignment horizontal="center" vertical="top"/>
      <protection/>
    </xf>
    <xf numFmtId="167" fontId="3" fillId="3" borderId="0" xfId="20" applyNumberFormat="1" applyFont="1" applyFill="1" applyAlignment="1">
      <alignment vertical="top"/>
      <protection/>
    </xf>
    <xf numFmtId="164" fontId="11" fillId="0" borderId="0" xfId="25" applyNumberFormat="1" applyFont="1" applyAlignment="1">
      <alignment horizontal="right" vertical="top"/>
    </xf>
    <xf numFmtId="14" fontId="4" fillId="0" borderId="3" xfId="20" applyNumberFormat="1" applyFont="1" applyBorder="1" applyAlignment="1">
      <alignment horizontal="center" vertical="top"/>
      <protection/>
    </xf>
    <xf numFmtId="14" fontId="4" fillId="0" borderId="5" xfId="20" applyNumberFormat="1" applyFont="1" applyBorder="1" applyAlignment="1">
      <alignment horizontal="center" vertical="top"/>
      <protection/>
    </xf>
    <xf numFmtId="14" fontId="4" fillId="0" borderId="7" xfId="20" applyNumberFormat="1" applyFont="1" applyBorder="1" applyAlignment="1">
      <alignment horizontal="center" vertical="top"/>
      <protection/>
    </xf>
    <xf numFmtId="0" fontId="4" fillId="0" borderId="0" xfId="23" applyFont="1" applyAlignment="1">
      <alignment horizontal="center" vertical="top"/>
      <protection/>
    </xf>
    <xf numFmtId="4" fontId="4" fillId="0" borderId="0" xfId="20" applyNumberFormat="1" applyFont="1" applyAlignment="1">
      <alignment horizontal="center" vertical="top" wrapText="1"/>
      <protection/>
    </xf>
    <xf numFmtId="0" fontId="5" fillId="2" borderId="0" xfId="23" applyFont="1" applyFill="1" applyAlignment="1">
      <alignment horizontal="center" vertical="top"/>
      <protection/>
    </xf>
    <xf numFmtId="14" fontId="3" fillId="0" borderId="9" xfId="20" applyNumberFormat="1" applyFont="1" applyBorder="1" applyAlignment="1">
      <alignment horizontal="right" vertical="top"/>
      <protection/>
    </xf>
    <xf numFmtId="14" fontId="3" fillId="0" borderId="10" xfId="20" applyNumberFormat="1" applyFont="1" applyBorder="1" applyAlignment="1">
      <alignment horizontal="right" vertical="top"/>
      <protection/>
    </xf>
    <xf numFmtId="0" fontId="4" fillId="0" borderId="1" xfId="20" applyFont="1" applyBorder="1" applyAlignment="1">
      <alignment horizontal="justify" vertical="top"/>
      <protection/>
    </xf>
    <xf numFmtId="0" fontId="4" fillId="0" borderId="8" xfId="20" applyFont="1" applyBorder="1" applyAlignment="1">
      <alignment horizontal="justify" vertical="top"/>
      <protection/>
    </xf>
    <xf numFmtId="0" fontId="4" fillId="0" borderId="1" xfId="20" applyFont="1" applyBorder="1" applyAlignment="1">
      <alignment horizontal="left" vertical="top"/>
      <protection/>
    </xf>
    <xf numFmtId="0" fontId="4" fillId="0" borderId="8" xfId="20" applyFont="1" applyBorder="1" applyAlignment="1">
      <alignment horizontal="left" vertical="top"/>
      <protection/>
    </xf>
    <xf numFmtId="0" fontId="3" fillId="0" borderId="6" xfId="20" applyFont="1" applyBorder="1" applyAlignment="1">
      <alignment horizontal="center" vertical="top"/>
      <protection/>
    </xf>
    <xf numFmtId="0" fontId="3" fillId="0" borderId="14" xfId="20" applyFont="1" applyBorder="1" applyAlignment="1">
      <alignment horizontal="center" vertical="top"/>
      <protection/>
    </xf>
    <xf numFmtId="0" fontId="3" fillId="0" borderId="3" xfId="20" applyFont="1" applyBorder="1" applyAlignment="1">
      <alignment horizontal="center" vertical="top"/>
      <protection/>
    </xf>
    <xf numFmtId="0" fontId="5" fillId="2" borderId="11" xfId="20" applyFont="1" applyFill="1" applyBorder="1" applyAlignment="1">
      <alignment horizontal="center" vertical="top"/>
      <protection/>
    </xf>
    <xf numFmtId="0" fontId="5" fillId="2" borderId="12" xfId="20" applyFont="1" applyFill="1" applyBorder="1" applyAlignment="1">
      <alignment horizontal="center" vertical="top"/>
      <protection/>
    </xf>
    <xf numFmtId="0" fontId="5" fillId="2" borderId="13" xfId="20" applyFont="1" applyFill="1" applyBorder="1" applyAlignment="1">
      <alignment horizontal="center" vertical="top"/>
      <protection/>
    </xf>
    <xf numFmtId="0" fontId="3" fillId="0" borderId="1" xfId="20" applyFont="1" applyBorder="1" applyAlignment="1">
      <alignment horizontal="center" vertical="top"/>
      <protection/>
    </xf>
    <xf numFmtId="0" fontId="3" fillId="0" borderId="8" xfId="20" applyFont="1" applyBorder="1" applyAlignment="1">
      <alignment horizontal="center" vertical="top"/>
      <protection/>
    </xf>
    <xf numFmtId="0" fontId="3" fillId="0" borderId="1" xfId="20" applyFont="1" applyBorder="1" applyAlignment="1">
      <alignment horizontal="center" vertical="top" wrapText="1"/>
      <protection/>
    </xf>
    <xf numFmtId="0" fontId="3" fillId="0" borderId="8" xfId="20" applyFont="1" applyBorder="1" applyAlignment="1">
      <alignment horizontal="center" vertical="top" wrapText="1"/>
      <protection/>
    </xf>
    <xf numFmtId="14" fontId="3" fillId="0" borderId="6" xfId="20" applyNumberFormat="1" applyFont="1" applyBorder="1" applyAlignment="1">
      <alignment horizontal="right" vertical="top"/>
      <protection/>
    </xf>
    <xf numFmtId="14" fontId="3" fillId="0" borderId="14" xfId="20" applyNumberFormat="1" applyFont="1" applyBorder="1" applyAlignment="1">
      <alignment horizontal="right" vertical="top"/>
      <protection/>
    </xf>
    <xf numFmtId="14" fontId="3" fillId="0" borderId="4" xfId="20" applyNumberFormat="1" applyFont="1" applyBorder="1" applyAlignment="1">
      <alignment horizontal="right" vertical="top"/>
      <protection/>
    </xf>
    <xf numFmtId="14" fontId="3" fillId="0" borderId="0" xfId="20" applyNumberFormat="1" applyFont="1" applyAlignment="1">
      <alignment horizontal="right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9" xfId="20" applyFont="1" applyBorder="1" applyAlignment="1">
      <alignment horizontal="center" vertical="top"/>
      <protection/>
    </xf>
    <xf numFmtId="0" fontId="4" fillId="0" borderId="10" xfId="20" applyFont="1" applyBorder="1" applyAlignment="1">
      <alignment horizontal="center" vertical="top"/>
      <protection/>
    </xf>
    <xf numFmtId="0" fontId="4" fillId="0" borderId="7" xfId="20" applyFont="1" applyBorder="1" applyAlignment="1">
      <alignment horizontal="center" vertical="top"/>
      <protection/>
    </xf>
    <xf numFmtId="44" fontId="4" fillId="0" borderId="0" xfId="24" applyFont="1" applyAlignment="1">
      <alignment vertical="top"/>
    </xf>
    <xf numFmtId="44" fontId="4" fillId="0" borderId="0" xfId="24" applyFont="1" applyAlignment="1">
      <alignment horizontal="center" vertical="center"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90715</xdr:colOff>
      <xdr:row>3</xdr:row>
      <xdr:rowOff>146960</xdr:rowOff>
    </xdr:from>
    <xdr:to>
      <xdr:col>1</xdr:col>
      <xdr:colOff>978128</xdr:colOff>
      <xdr:row>8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4850" y="714375"/>
          <a:ext cx="885825" cy="819150"/>
        </a:xfrm>
        <a:prstGeom prst="rect"/>
      </xdr:spPr>
    </xdr:pic>
    <xdr:clientData/>
  </xdr:twoCellAnchor>
  <xdr:twoCellAnchor editAs="oneCell">
    <xdr:from>
      <xdr:col>7</xdr:col>
      <xdr:colOff>22860</xdr:colOff>
      <xdr:row>3</xdr:row>
      <xdr:rowOff>161289</xdr:rowOff>
    </xdr:from>
    <xdr:to>
      <xdr:col>7</xdr:col>
      <xdr:colOff>1580515</xdr:colOff>
      <xdr:row>6</xdr:row>
      <xdr:rowOff>62153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020425" y="733425"/>
          <a:ext cx="1562100" cy="4857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I38"/>
  <sheetViews>
    <sheetView showGridLines="0" showZeros="0" tabSelected="1" view="pageBreakPreview" zoomScaleNormal="100" zoomScaleSheetLayoutView="100" workbookViewId="0" topLeftCell="A25">
      <selection pane="topLeft" activeCell="F27" sqref="F20:F27"/>
    </sheetView>
  </sheetViews>
  <sheetFormatPr defaultColWidth="9.14428571428571" defaultRowHeight="15"/>
  <cols>
    <col min="1" max="1" width="9.14285714285714" style="5"/>
    <col min="2" max="2" width="16" style="5" bestFit="1" customWidth="1"/>
    <col min="3" max="3" width="56.8571428571429" style="5" customWidth="1"/>
    <col min="4" max="4" width="12.8571428571429" style="5" bestFit="1" customWidth="1"/>
    <col min="5" max="5" width="14.8571428571429" style="5" bestFit="1" customWidth="1"/>
    <col min="6" max="6" width="23.2857142857143" style="5" customWidth="1"/>
    <col min="7" max="7" width="32" style="15" customWidth="1"/>
    <col min="8" max="8" width="24.2857142857143" style="5" customWidth="1"/>
    <col min="9" max="9" width="14.1428571428571" style="95" bestFit="1" customWidth="1"/>
    <col min="10" max="16384" width="9.14285714285714" style="5"/>
  </cols>
  <sheetData>
    <row r="1" spans="2:8" ht="15">
      <c r="B1" s="3"/>
      <c r="C1" s="2" t="s">
        <v>11</v>
      </c>
      <c r="D1" s="75" t="s">
        <v>27</v>
      </c>
      <c r="E1" s="76"/>
      <c r="F1" s="76"/>
      <c r="G1" s="77"/>
      <c r="H1" s="4"/>
    </row>
    <row r="2" spans="2:8" ht="15">
      <c r="B2" s="6"/>
      <c r="C2" s="1" t="s">
        <v>12</v>
      </c>
      <c r="D2" s="7"/>
      <c r="E2" s="8"/>
      <c r="F2" s="8"/>
      <c r="G2" s="9"/>
      <c r="H2" s="10"/>
    </row>
    <row r="3" spans="2:8" ht="15">
      <c r="B3" s="6"/>
      <c r="C3" s="40" t="s">
        <v>25</v>
      </c>
      <c r="D3" s="89" t="s">
        <v>42</v>
      </c>
      <c r="E3" s="90"/>
      <c r="F3" s="90"/>
      <c r="G3" s="91"/>
      <c r="H3" s="10"/>
    </row>
    <row r="4" spans="2:8" ht="15">
      <c r="B4" s="6"/>
      <c r="C4" s="83"/>
      <c r="D4" s="89"/>
      <c r="E4" s="90"/>
      <c r="F4" s="90"/>
      <c r="G4" s="91"/>
      <c r="H4" s="10"/>
    </row>
    <row r="5" spans="2:8" ht="15.75" thickBot="1">
      <c r="B5" s="6"/>
      <c r="C5" s="84"/>
      <c r="D5" s="92"/>
      <c r="E5" s="93"/>
      <c r="F5" s="93"/>
      <c r="G5" s="94"/>
      <c r="H5" s="10"/>
    </row>
    <row r="6" spans="2:8" ht="15">
      <c r="B6" s="6"/>
      <c r="C6" s="11" t="s">
        <v>0</v>
      </c>
      <c r="D6" s="85" t="s">
        <v>19</v>
      </c>
      <c r="E6" s="86"/>
      <c r="F6" s="86"/>
      <c r="G6" s="63"/>
      <c r="H6" s="10"/>
    </row>
    <row r="7" spans="2:8" ht="15">
      <c r="B7" s="6"/>
      <c r="C7" s="71" t="s">
        <v>43</v>
      </c>
      <c r="D7" s="87" t="s">
        <v>20</v>
      </c>
      <c r="E7" s="88"/>
      <c r="F7" s="88"/>
      <c r="G7" s="64"/>
      <c r="H7" s="10"/>
    </row>
    <row r="8" spans="2:8" ht="15">
      <c r="B8" s="6"/>
      <c r="C8" s="71"/>
      <c r="D8" s="87" t="s">
        <v>1</v>
      </c>
      <c r="E8" s="88"/>
      <c r="F8" s="88"/>
      <c r="G8" s="16"/>
      <c r="H8" s="10"/>
    </row>
    <row r="9" spans="2:8" ht="15.75" thickBot="1">
      <c r="B9" s="6"/>
      <c r="C9" s="72"/>
      <c r="D9" s="69" t="s">
        <v>13</v>
      </c>
      <c r="E9" s="70"/>
      <c r="F9" s="70"/>
      <c r="G9" s="65"/>
      <c r="H9" s="12"/>
    </row>
    <row r="10" spans="2:8" ht="15">
      <c r="B10" s="6"/>
      <c r="C10" s="13" t="s">
        <v>16</v>
      </c>
      <c r="D10" s="75" t="s">
        <v>28</v>
      </c>
      <c r="E10" s="76"/>
      <c r="F10" s="76"/>
      <c r="G10" s="77"/>
      <c r="H10" s="2" t="s">
        <v>26</v>
      </c>
    </row>
    <row r="11" spans="2:8" ht="15">
      <c r="B11" s="6"/>
      <c r="C11" s="73"/>
      <c r="D11" s="14">
        <v>0</v>
      </c>
      <c r="E11" s="15"/>
      <c r="F11" s="15"/>
      <c r="G11" s="16"/>
      <c r="H11" s="81" t="s">
        <v>29</v>
      </c>
    </row>
    <row r="12" spans="2:8" ht="15.75" thickBot="1">
      <c r="B12" s="17"/>
      <c r="C12" s="74"/>
      <c r="D12" s="18"/>
      <c r="E12" s="19"/>
      <c r="F12" s="19"/>
      <c r="G12" s="20"/>
      <c r="H12" s="82"/>
    </row>
    <row r="13" spans="5:5" ht="15.75" thickBot="1">
      <c r="E13" s="21"/>
    </row>
    <row r="14" spans="2:8" ht="15.75" thickBot="1">
      <c r="B14" s="78" t="s">
        <v>21</v>
      </c>
      <c r="C14" s="79"/>
      <c r="D14" s="79"/>
      <c r="E14" s="79"/>
      <c r="F14" s="79"/>
      <c r="G14" s="79"/>
      <c r="H14" s="80"/>
    </row>
    <row r="15" spans="2:8" ht="15.75" thickBot="1">
      <c r="B15" s="22"/>
      <c r="C15" s="22"/>
      <c r="D15" s="22"/>
      <c r="E15" s="22"/>
      <c r="F15" s="22"/>
      <c r="G15" s="8"/>
      <c r="H15" s="22"/>
    </row>
    <row r="16" spans="2:9" s="27" customFormat="1" ht="30.75" thickBot="1">
      <c r="B16" s="23" t="s">
        <v>2</v>
      </c>
      <c r="C16" s="24" t="s">
        <v>3</v>
      </c>
      <c r="D16" s="24" t="s">
        <v>4</v>
      </c>
      <c r="E16" s="24" t="s">
        <v>5</v>
      </c>
      <c r="F16" s="25" t="s">
        <v>17</v>
      </c>
      <c r="G16" s="25" t="s">
        <v>18</v>
      </c>
      <c r="H16" s="26" t="s">
        <v>6</v>
      </c>
      <c r="I16" s="96"/>
    </row>
    <row r="17" spans="2:8" ht="30">
      <c r="B17" s="41" t="s">
        <v>44</v>
      </c>
      <c r="C17" s="42" t="str">
        <f>+C7</f>
        <v>Construcción de plantilla de encauzamiento y aleros bajo el puente “El Loreto”, en el municipio de La Barca, Jalisco</v>
      </c>
      <c r="D17" s="30"/>
      <c r="E17" s="43"/>
      <c r="F17" s="44"/>
      <c r="G17" s="45"/>
      <c r="H17" s="46">
        <f>+H18</f>
        <v>0</v>
      </c>
    </row>
    <row r="18" spans="2:8" ht="15">
      <c r="B18" s="47" t="s">
        <v>14</v>
      </c>
      <c r="C18" s="48" t="s">
        <v>40</v>
      </c>
      <c r="D18" s="49"/>
      <c r="F18" s="39"/>
      <c r="G18" s="50"/>
      <c r="H18" s="51">
        <f>+H19+H21</f>
        <v>0</v>
      </c>
    </row>
    <row r="19" spans="2:8" ht="15">
      <c r="B19" s="52" t="s">
        <v>15</v>
      </c>
      <c r="C19" s="52" t="s">
        <v>45</v>
      </c>
      <c r="D19" s="53"/>
      <c r="E19" s="54"/>
      <c r="F19" s="39"/>
      <c r="G19" s="55"/>
      <c r="H19" s="56">
        <f>+H20</f>
        <v>0</v>
      </c>
    </row>
    <row r="20" spans="2:8" ht="75">
      <c r="B20" s="29" t="s">
        <v>23</v>
      </c>
      <c r="C20" s="57" t="s">
        <v>39</v>
      </c>
      <c r="D20" s="30" t="s">
        <v>24</v>
      </c>
      <c r="E20" s="31">
        <v>609.4000000000001</v>
      </c>
      <c r="F20" s="39"/>
      <c r="G20" s="67" t="str" cm="1">
        <f t="array" ref="G20">+numtext(F20)</f>
        <v>CERO PESOS 00/100 M.N.</v>
      </c>
      <c r="H20" s="58">
        <f t="shared" si="0" ref="H20:H27">+ROUND(F20*E20,2)</f>
        <v>0</v>
      </c>
    </row>
    <row r="21" spans="2:8" ht="15">
      <c r="B21" s="52" t="s">
        <v>31</v>
      </c>
      <c r="C21" s="52" t="s">
        <v>46</v>
      </c>
      <c r="D21" s="53"/>
      <c r="E21" s="54"/>
      <c r="F21" s="39"/>
      <c r="G21" s="55"/>
      <c r="H21" s="56">
        <f>SUM(H22:H27)</f>
        <v>0</v>
      </c>
    </row>
    <row r="22" spans="2:8" ht="75">
      <c r="B22" s="29" t="s">
        <v>30</v>
      </c>
      <c r="C22" s="57" t="s">
        <v>48</v>
      </c>
      <c r="D22" s="30" t="s">
        <v>33</v>
      </c>
      <c r="E22" s="31">
        <v>850</v>
      </c>
      <c r="F22" s="39"/>
      <c r="G22" s="67" t="str" cm="1">
        <f t="array" ref="G22">+numtext(F22)</f>
        <v>CERO PESOS 00/100 M.N.</v>
      </c>
      <c r="H22" s="58">
        <f t="shared" si="0"/>
        <v>0</v>
      </c>
    </row>
    <row r="23" spans="2:8" ht="75">
      <c r="B23" s="29" t="s">
        <v>32</v>
      </c>
      <c r="C23" s="57" t="s">
        <v>47</v>
      </c>
      <c r="D23" s="30" t="s">
        <v>33</v>
      </c>
      <c r="E23" s="31">
        <v>41.77</v>
      </c>
      <c r="F23" s="39"/>
      <c r="G23" s="67" t="str" cm="1">
        <f t="array" ref="G23">+numtext(F23)</f>
        <v>CERO PESOS 00/100 M.N.</v>
      </c>
      <c r="H23" s="58">
        <f t="shared" si="1" ref="H23:H24">+ROUND(F23*E23,2)</f>
        <v>0</v>
      </c>
    </row>
    <row r="24" spans="2:8" ht="120">
      <c r="B24" s="29" t="s">
        <v>34</v>
      </c>
      <c r="C24" s="57" t="s">
        <v>41</v>
      </c>
      <c r="D24" s="30" t="s">
        <v>35</v>
      </c>
      <c r="E24" s="31">
        <v>6420</v>
      </c>
      <c r="F24" s="39"/>
      <c r="G24" s="67" t="str" cm="1">
        <f t="array" ref="G24">+numtext(F24)</f>
        <v>CERO PESOS 00/100 M.N.</v>
      </c>
      <c r="H24" s="58">
        <f t="shared" si="1"/>
        <v>0</v>
      </c>
    </row>
    <row r="25" spans="2:8" ht="60">
      <c r="B25" s="29" t="s">
        <v>36</v>
      </c>
      <c r="C25" s="57" t="s">
        <v>51</v>
      </c>
      <c r="D25" s="30" t="s">
        <v>24</v>
      </c>
      <c r="E25" s="31">
        <v>668.1751999999999</v>
      </c>
      <c r="F25" s="39"/>
      <c r="G25" s="67" t="str" cm="1">
        <f t="array" ref="G25">+numtext(F25)</f>
        <v>CERO PESOS 00/100 M.N.</v>
      </c>
      <c r="H25" s="58">
        <f>+ROUND(F25*E25,2)</f>
        <v>0</v>
      </c>
    </row>
    <row r="26" spans="2:8" ht="75">
      <c r="B26" s="29" t="s">
        <v>37</v>
      </c>
      <c r="C26" s="57" t="s">
        <v>49</v>
      </c>
      <c r="D26" s="30" t="s">
        <v>33</v>
      </c>
      <c r="E26" s="31">
        <v>108.34</v>
      </c>
      <c r="F26" s="39"/>
      <c r="G26" s="67" t="str" cm="1">
        <f t="array" ref="G26">+numtext(F26)</f>
        <v>CERO PESOS 00/100 M.N.</v>
      </c>
      <c r="H26" s="58">
        <f t="shared" si="0"/>
        <v>0</v>
      </c>
    </row>
    <row r="27" spans="2:8" ht="75">
      <c r="B27" s="29" t="s">
        <v>38</v>
      </c>
      <c r="C27" s="57" t="s">
        <v>50</v>
      </c>
      <c r="D27" s="30" t="s">
        <v>33</v>
      </c>
      <c r="E27" s="31">
        <v>188</v>
      </c>
      <c r="F27" s="39"/>
      <c r="G27" s="67" t="str" cm="1">
        <f t="array" ref="G27">+numtext(F27)</f>
        <v>CERO PESOS 00/100 M.N.</v>
      </c>
      <c r="H27" s="58">
        <f t="shared" si="0"/>
        <v>0</v>
      </c>
    </row>
    <row r="28" spans="2:8" ht="15">
      <c r="B28" s="22"/>
      <c r="C28" s="22"/>
      <c r="D28" s="22"/>
      <c r="E28" s="28"/>
      <c r="F28" s="22"/>
      <c r="G28" s="8"/>
      <c r="H28" s="22"/>
    </row>
    <row r="29" spans="2:8" ht="15">
      <c r="B29" s="59"/>
      <c r="C29" s="60" t="s">
        <v>22</v>
      </c>
      <c r="D29" s="60"/>
      <c r="E29" s="61"/>
      <c r="F29" s="59"/>
      <c r="G29" s="60"/>
      <c r="H29" s="59">
        <f>E29*F29</f>
        <v>0</v>
      </c>
    </row>
    <row r="30" spans="2:8" ht="30">
      <c r="B30" s="22"/>
      <c r="C30" s="36" t="str">
        <f>+C17</f>
        <v>Construcción de plantilla de encauzamiento y aleros bajo el puente “El Loreto”, en el municipio de La Barca, Jalisco</v>
      </c>
      <c r="D30" s="22"/>
      <c r="E30" s="28"/>
      <c r="F30" s="22"/>
      <c r="G30" s="8"/>
      <c r="H30" s="37">
        <f>+H17</f>
        <v>0</v>
      </c>
    </row>
    <row r="31" spans="2:8" ht="15">
      <c r="B31" s="47" t="s">
        <v>14</v>
      </c>
      <c r="C31" s="48" t="str">
        <f>+VLOOKUP($B31,$B$18:$H$28,2,0)</f>
        <v>ENCAUSAMIENTO DE DREN</v>
      </c>
      <c r="D31" s="22"/>
      <c r="E31" s="28"/>
      <c r="F31" s="22"/>
      <c r="G31" s="8"/>
      <c r="H31" s="51">
        <f>+VLOOKUP($B31,$B$18:$H$28,7,0)</f>
        <v>0</v>
      </c>
    </row>
    <row r="32" spans="2:8" ht="15">
      <c r="B32" s="52" t="s">
        <v>15</v>
      </c>
      <c r="C32" s="52" t="str">
        <f>+VLOOKUP($B32,$B$18:$H$28,2,0)</f>
        <v>PRELIMINARES</v>
      </c>
      <c r="D32" s="53"/>
      <c r="E32" s="54"/>
      <c r="F32" s="62"/>
      <c r="G32" s="55"/>
      <c r="H32" s="56">
        <f>+VLOOKUP($B32,$B$18:$H$28,7,0)</f>
        <v>0</v>
      </c>
    </row>
    <row r="33" spans="2:8" ht="15">
      <c r="B33" s="52" t="s">
        <v>31</v>
      </c>
      <c r="C33" s="52" t="str">
        <f>+VLOOKUP($B33,$B$18:$H$28,2,0)</f>
        <v>ESTRUCTURA</v>
      </c>
      <c r="D33" s="53"/>
      <c r="E33" s="54"/>
      <c r="F33" s="62"/>
      <c r="G33" s="55"/>
      <c r="H33" s="56">
        <f>+VLOOKUP($B33,$B$18:$H$28,7,0)</f>
        <v>0</v>
      </c>
    </row>
    <row r="34" spans="2:8" ht="15">
      <c r="B34" s="29"/>
      <c r="D34" s="30"/>
      <c r="E34" s="31"/>
      <c r="F34" s="32"/>
      <c r="H34" s="33"/>
    </row>
    <row r="35" spans="2:8" ht="15">
      <c r="B35" s="68" t="s">
        <v>7</v>
      </c>
      <c r="C35" s="68"/>
      <c r="D35" s="68"/>
      <c r="E35" s="68"/>
      <c r="F35" s="68"/>
      <c r="G35" s="38" t="s">
        <v>8</v>
      </c>
      <c r="H35" s="35">
        <f>+H31</f>
        <v>0</v>
      </c>
    </row>
    <row r="36" spans="2:9" s="34" customFormat="1" ht="15">
      <c r="B36" s="68" t="str" cm="1">
        <f t="array" ref="B36">+numtext(H37)</f>
        <v>CERO PESOS 00/100 M.N.</v>
      </c>
      <c r="C36" s="68"/>
      <c r="D36" s="68"/>
      <c r="E36" s="68"/>
      <c r="F36" s="68"/>
      <c r="G36" s="38" t="s">
        <v>9</v>
      </c>
      <c r="H36" s="35">
        <f>+ROUND(H35*0.16,2)</f>
        <v>0</v>
      </c>
      <c r="I36" s="95"/>
    </row>
    <row r="37" spans="2:9" s="34" customFormat="1" ht="15">
      <c r="B37" s="68"/>
      <c r="C37" s="68"/>
      <c r="D37" s="68"/>
      <c r="E37" s="68"/>
      <c r="F37" s="68"/>
      <c r="G37" s="38" t="s">
        <v>10</v>
      </c>
      <c r="H37" s="35">
        <f>+ROUND(H35+H36,2)</f>
        <v>0</v>
      </c>
      <c r="I37" s="95"/>
    </row>
    <row r="38" spans="7:9" s="34" customFormat="1" ht="15">
      <c r="G38" s="66"/>
      <c r="I38" s="95"/>
    </row>
  </sheetData>
  <autoFilter ref="A16:H27"/>
  <mergeCells count="14">
    <mergeCell ref="C4:C5"/>
    <mergeCell ref="D1:G1"/>
    <mergeCell ref="D6:F6"/>
    <mergeCell ref="D7:F7"/>
    <mergeCell ref="D8:F8"/>
    <mergeCell ref="D3:G5"/>
    <mergeCell ref="B36:F37"/>
    <mergeCell ref="B35:F35"/>
    <mergeCell ref="D9:F9"/>
    <mergeCell ref="C7:C9"/>
    <mergeCell ref="C11:C12"/>
    <mergeCell ref="D10:G10"/>
    <mergeCell ref="B14:H14"/>
    <mergeCell ref="H11:H12"/>
  </mergeCells>
  <printOptions horizontalCentered="1"/>
  <pageMargins left="0.236220472440945" right="0.236220472440945" top="0.748031496062992" bottom="0.748031496062992" header="0.31496062992126" footer="0.31496062992126"/>
  <pageSetup fitToHeight="0" horizontalDpi="300" verticalDpi="300" orientation="landscape" paperSize="1" scale="76" r:id="rId2"/>
  <headerFooter>
    <oddFooter>&amp;C&amp;8Página &amp;P de &amp;N</oddFooter>
  </headerFooter>
  <ignoredErrors>
    <ignoredError sqref="B17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2026-07-17T18:50:55Z</cp:lastPrinted>
  <dcterms:created xsi:type="dcterms:W3CDTF">2018-12-17T16:20:56Z</dcterms:created>
  <dcterms:modified xsi:type="dcterms:W3CDTF">2026-07-17T19:23:11Z</dcterms:modified>
  <cp:category/>
</cp:coreProperties>
</file>