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3-2026\CATALOGOS PU CONV 023\"/>
    </mc:Choice>
  </mc:AlternateContent>
  <bookViews>
    <workbookView xWindow="-98" yWindow="-98" windowWidth="21795" windowHeight="12975" tabRatio="500" activeTab="0"/>
  </bookViews>
  <sheets>
    <sheet name="CATALOGO" sheetId="1" r:id="rId3"/>
  </sheets>
  <definedNames>
    <definedName name="_xlnm._FilterDatabase" localSheetId="0" hidden="1">CATALOGO!$C$16:$I$813</definedName>
    <definedName name="area">#REF!</definedName>
    <definedName name="_xlnm.Print_Area" localSheetId="0">CATALOGO!$C$1:$I$916</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<sst xmlns="http://schemas.openxmlformats.org/spreadsheetml/2006/main" count="2317" uniqueCount="1151">
  <si>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</si>
  <si>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</si>
  <si>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</si>
  <si>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</si>
  <si>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</si>
  <si>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</si>
  <si>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</si>
  <si>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</si>
  <si>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</si>
  <si>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</si>
  <si>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</si>
  <si>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</si>
  <si>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</si>
  <si>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</si>
  <si>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</si>
  <si>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</si>
  <si>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</si>
  <si>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</si>
  <si>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</si>
  <si>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</si>
  <si>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</si>
  <si>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</si>
  <si>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M3/KM</t>
  </si>
  <si>
    <t>PZA</t>
  </si>
  <si>
    <t>M2</t>
  </si>
  <si>
    <t>B</t>
  </si>
  <si>
    <t>M</t>
  </si>
  <si>
    <t>RESUMEN DE PARTIDAS</t>
  </si>
  <si>
    <t>IMPORTE CON LETRA (IVA INCLUIDO)</t>
  </si>
  <si>
    <t>SUBTOTAL M. N.</t>
  </si>
  <si>
    <t>IVA M. N.</t>
  </si>
  <si>
    <t>TOTAL M. N.</t>
  </si>
  <si>
    <t>PRELIMINARES</t>
  </si>
  <si>
    <t>A1</t>
  </si>
  <si>
    <t>A2</t>
  </si>
  <si>
    <t>A3</t>
  </si>
  <si>
    <t>A4</t>
  </si>
  <si>
    <t>B1</t>
  </si>
  <si>
    <t>SIOP-005</t>
  </si>
  <si>
    <t>SIOP-008</t>
  </si>
  <si>
    <t>SIOP-018</t>
  </si>
  <si>
    <t>SIOP-025</t>
  </si>
  <si>
    <t>SIOP-026</t>
  </si>
  <si>
    <t>SIOP-029</t>
  </si>
  <si>
    <t>SIOP-030</t>
  </si>
  <si>
    <t>SIOP-031</t>
  </si>
  <si>
    <t>SIOP-033</t>
  </si>
  <si>
    <t>SIOP-035</t>
  </si>
  <si>
    <t>SIOP-041</t>
  </si>
  <si>
    <t>SIOP-042</t>
  </si>
  <si>
    <t>A5</t>
  </si>
  <si>
    <t>A6</t>
  </si>
  <si>
    <t>A7</t>
  </si>
  <si>
    <t>A8</t>
  </si>
  <si>
    <t>SAL</t>
  </si>
  <si>
    <t>A9</t>
  </si>
  <si>
    <t>A10</t>
  </si>
  <si>
    <t>LIMPIEZA</t>
  </si>
  <si>
    <t>SIOP-001</t>
  </si>
  <si>
    <t>SIOP-002</t>
  </si>
  <si>
    <t>SIOP-003</t>
  </si>
  <si>
    <t>SIOP-004</t>
  </si>
  <si>
    <t>SIOP-006</t>
  </si>
  <si>
    <t>SIOP-007</t>
  </si>
  <si>
    <t>SIOP-009</t>
  </si>
  <si>
    <t>SIOP-010</t>
  </si>
  <si>
    <t>SIOP-011</t>
  </si>
  <si>
    <t>SIOP-012</t>
  </si>
  <si>
    <t>SIOP-013</t>
  </si>
  <si>
    <t>SIOP-014</t>
  </si>
  <si>
    <t>SIOP-015</t>
  </si>
  <si>
    <t>SIOP-016</t>
  </si>
  <si>
    <t>SIOP-017</t>
  </si>
  <si>
    <t>SIOP-019</t>
  </si>
  <si>
    <t>SIOP-020</t>
  </si>
  <si>
    <t>SIOP-021</t>
  </si>
  <si>
    <t>SIOP-022</t>
  </si>
  <si>
    <t>SIOP-023</t>
  </si>
  <si>
    <t>SIOP-024</t>
  </si>
  <si>
    <t>SIOP-027</t>
  </si>
  <si>
    <t>SIOP-028</t>
  </si>
  <si>
    <t>SIOP-032</t>
  </si>
  <si>
    <t>SIOP-034</t>
  </si>
  <si>
    <t>SIOP-036</t>
  </si>
  <si>
    <t>SIOP-037</t>
  </si>
  <si>
    <t>SIOP-038</t>
  </si>
  <si>
    <t>SIOP-039</t>
  </si>
  <si>
    <t>SIOP-040</t>
  </si>
  <si>
    <t>SIOP-043</t>
  </si>
  <si>
    <t>SIOP-044</t>
  </si>
  <si>
    <t>SIOP-045</t>
  </si>
  <si>
    <t>SIOP-046</t>
  </si>
  <si>
    <t>SIOP-047</t>
  </si>
  <si>
    <t>SIOP-048</t>
  </si>
  <si>
    <t>Rehabilitación de comedor, dormitorios, apoyo administrativo y pasillos en las instalaciones del Sistema de Atención Médica Urgencias (SAMU), ubicado en el municipio de Zapopan, Jalisco.</t>
  </si>
  <si>
    <t>SIOP-E-SMA-OB-LP-0479-2026</t>
  </si>
  <si>
    <t>REMODELACIÓN SAMU COMEDOR</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</si>
  <si>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</si>
  <si>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RETIRO DE ENJARRES EN MUROS Y BÓVEDAS POR MEDIOS MANUALES CON UN ESPESOR DE HASTA 4CM, EL CONCEPTO INCLUYE: ACARREO DEL MATERIAL PRODUCTO DE LA DEMOLICIÓN HASTA 20M DE DISTANCIA PRIMER ESTACIÓN, ESCALERAS, ANDAMIOS, HERRAMIENTAS, Y MANO DE OBRA.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</si>
  <si>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</si>
  <si>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</si>
  <si>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</si>
  <si>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DESMONTAJE Y RETIRO DE PUERTAS DE CARPINTERIA POR MEDIOS MANUALES, SIN RECUPERACIÓN; INCLUYE: MANO DE OBRA, EQUIPO, ACARREOS AL PUNTO DE ACOPIO, RETIRO FUERA DE LA OBRA, MANO DE OBRA, HERRAMIENTA, LIMPIEZA Y LO NECESARIO PARA SU CORRECTA EJECUCIÓN.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</si>
  <si>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</si>
  <si>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</si>
  <si>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</si>
  <si>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DESCONEXIONES Y DESMONTAJE DE CONTACTOS Y APAGADORES ELÉCTRICOS. INCLUYE: ACARREOS, MANO DE OBRA Y HERRAMIENTA.</t>
  </si>
  <si>
    <t>DESINSTALACIÓN DE ACCESORIOS DE BAÑO YA SEA PORTA ROLLO, TOALLERO, DISPENSADOR DE JABÓN, BARRAS, ETC. CON RECUPERACIÓN, INCLUYE: DESCONEXIÓN, HERRAMIENTAS, MANO, DE OBRA, LIMPIEZA Y RESGUARDO DEL MUEBLE EN EL SITIO INDICADO POR SUPERVISIÓN.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</si>
  <si>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</si>
  <si>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</si>
  <si>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</si>
  <si>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ALBAÑILERIA</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</si>
  <si>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</si>
  <si>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</si>
  <si>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</si>
  <si>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</si>
  <si>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DRENAJE SANITARIO</t>
  </si>
  <si>
    <t>TRAZO Y NIVELACIÓN, CON MEDIOS TOPOGRÁFICOS, DE LÍNEA DE TUBERÍA. INCLUYE; MANO DE OBRA, EQUIPO, HERRAMIENTA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</si>
  <si>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</si>
  <si>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</si>
  <si>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INSTALACIÓN DE TUBERÍA PVC SANITARIO S25 DE 6”. INCLUYE: SUMINISTRO, TENDIDO, CORTES, DESPERDICIOS, PEGAMENTO PVC, MANO DE OBRA, HERRAMIENTA Y EQUIPO.</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</si>
  <si>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</si>
  <si>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</si>
  <si>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</si>
  <si>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</si>
  <si>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SUMINISTRO Y COLOCACIÓN DE SOPORTE TIPO PERA PARA TUBERIA DE DIÁMETRO 2", CONSIDERANDO VARILLA ROSCADA GALVANIZADA DE 3/8" DE 30 CM DE SUJECIÓN PROMEDIO, TUERCAS, RONDANAS Y TAQUETE EXPANSOR TIPO Z. INCLUYE: FIJACIÓN, MATERIAL, MANO DE OBRA, EQUIPO Y HERRAMIENTA.</t>
  </si>
  <si>
    <t>SUMINISTRO Y COLOCACIÓN DE SOPORTE TIPO PERA PARA TUBERIA DE DIÁMETRO 6", CONSIDERANDO VARILLA ROSCADA GALVANIZADA DE 3/8" DE 30 CM DE SUJECIÓN PROMEDIO, TUERCAS, RONDANAS Y TAQUETE EXPANSOR TIPO Z. INCLUYE: FIJACIÓN, MATERIAL, MANO DE OBRA, EQUIPO Y HERRAMIENTA.</t>
  </si>
  <si>
    <t>AGUA POTABLE</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</si>
  <si>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</si>
  <si>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</si>
  <si>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</si>
  <si>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Y COLOCACIÓN DE VÁLVULA DE GLOBO DE 1 1/2" DE TUBERÍA DE POLIPROPILENO COPOLÍMERO RANDOM (TUBOPLUS O SIMILAR) . INCLUYE: MATERIAL, MANO DE OBRA, EQUIPO Y HERRAMIENTA.</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</si>
  <si>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</si>
  <si>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SUMINISTRO Y COLOCACIÓN DE SOPORTE TIPO PERA PARA TUBERIA DE DIÁMETRO 1 1/2", CONSIDERANDO VARILLA ROSCADA GALVANIZADA DE 3/8" DE 30 CM DE SUJECIÓN PROMEDIO, TUERCAS, RONDANAS Y TAQUETE EXPANSOR TIPO Z. INCLUYE: FIJACIÓN, MATERIAL, MANO DE OBRA, EQUIPO Y HERRAMIENTA.</t>
  </si>
  <si>
    <t>SUMINISTRO Y COLOCACIÓN DE SOPORTE TIPO PERA PARA TUBERIA DE DIÁMETRO 1 1/4", CONSIDERANDO VARILLA ROSCADA GALVANIZADA DE 3/8" DE 30 CM DE SUJECIÓN PROMEDIO, TUERCAS, RONDANAS Y TAQUETE EXPANSOR TIPO Z. INCLUYE: FIJACIÓN, MATERIAL, MANO DE OBRA, EQUIPO Y HERRAMIENTA.</t>
  </si>
  <si>
    <t>SUMINISTRO Y COLOCACIÓN DE SOPORTE TIPO PERA PARA TUBERIA DE DIÁMETRO 1/2", CONSIDERANDO VARILLA ROSCADA GALVANIZADA DE 3/8" DE 30 CM DE SUJECIÓN PROMEDIO, TUERCAS, RONDANAS Y TAQUETE EXPANSOR TIPO Z. INCLUYE: FIJACIÓN, MATERIAL, MANO DE OBRA, EQUIPO Y HERRAMIENTA.</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</si>
  <si>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</si>
  <si>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</si>
  <si>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</si>
  <si>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</si>
  <si>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SUMINISTRO Y COLOCACION DE APAGADOR SENCILLO CATALOGO 25101-30 COLOR BLANCO SERIE 25 MARCA SIMON O SIMILAR. INCLUYE: PLACA DE 1, 2, O 3 VENTANAS, MANO DE OBRA, ACARREOS, HERRAMIENTA, DESPERDICIOS, LIMPIEZA Y TODO LO NECESARIO PARA SU CORRECTA INSTALACION.</t>
  </si>
  <si>
    <t>SUMINISTRO Y COLOCACIÓN DE LUMINARIO DE PANEL LED SUSPENDER/EMPOTRAR MARCA ILLUX O SIMILAR DE 60X60CM MOD. TL-1040, 40W, 110-277V, 3 000 K, 4 000 K Ó 6 500 K. INCLUYE: ACCESORIOS, MANO DE OBRA, EQUIPO, HERRAMIENTA..</t>
  </si>
  <si>
    <t>SUMINISTRO Y COLOCACIÓN DE LUMINARIA RECTANGULAR TIPO PANEL LED DE SOBREPONER/EMPOTRAR DE 60 X 60 CM, POTENCIA DE 40 W O SIMILAR, LUZ BLANCA FRÍA (6500 K), CUERPO DE ALUMINIO Y DIFUSOR ACRÍLICO. INCLUYE: SUMINISTRO DE MATERIALES, MONTAJE, FIJACIONES, CONEXIONES ELÉCTRICAS, PRUEBAS DE FUNCIONAMIENTO, MANO DE OBRA, HERRAMIENTA, EQUIPO Y TODO LO NECESARIO PARA SU CORRECTA INSTALACIÓN Y OPERACIÓN. P.U.O.T.</t>
  </si>
  <si>
    <t>BAJA TENSIÓN</t>
  </si>
  <si>
    <t>SUMINISTRO E INSTALACIÓN DE SISTEMA UPS (UNINTERRUPTIBLE POWER SUPPLY) EN BAJA TENSIÓN, CON CAPACIDAD CONFORME A PROYECTO, TECNOLOGÍA EN LÍNEA DE DOBLE CONVERSIÓN, BANCO DE BATERÍAS PARA RESPALDO, GABINETE METÁLICO, SISTEMA DE MONITOREO Y PROTECCIONES ELÉCTRICAS. INCLUYE: SUMINISTRO, MONTAJE, CONEXIONES ELÉCTRICAS, CONFIGURACIÓN, PRUEBAS DE FUNCIONAMIENTO, PUESTA EN MARCHA, MANO DE OBRA, HERRAMIENTA, EQUIPO Y TODO LO NECESARIO PARA SU CORRECTA OPERACIÓN DE ACUERDO CON LAS ESPECIFICACIONES DEL PROYECTO Y DEL FABRICANTE.</t>
  </si>
  <si>
    <t>SUMINISTRO E INSTALACIÓN DE PLANTA DE EMERGENCIA DIÉSEL MARCA CUMMINS MODELO QSK23-G3 DE 800 KW (1000 KVA), TRIFÁSICA, 220/127 V O SEGÚN PROYECTO, 60 HZ, EQUIPADA CON MOTOR DIÉSEL DE 23 L, TABLERO DE CONTROL POWERCOMMAND, SISTEMA DE ENFRIAMIENTO, TANQUE DIARIO DE COMBUSTIBLE, SILENCIADOR, BASE ESTRUCTURAL, TABLERO DE TRANSFERENCIA AUTOMÁTICA (ATS), CABLEADO, PRUEBAS DE FUNCIONAMIENTO Y PUESTA EN MARCHA. INCLUYE: SUMINISTRO DE MATERIALES, MANIOBRAS DE MONTAJE, CONEXIONES MECÁNICAS Y ELÉCTRICAS, MANO DE OBRA, EQUIPO, HERRAMIENTA Y TODO LO NECESARIO PARA SU CORRECTA INSTALACIÓN Y OPERACIÓN CONFORME A ESPECIFICACIONES DEL FABRICANTE Y PROYECTO EJECUTIVO.</t>
  </si>
  <si>
    <t xml:space="preserve">SUMINISTRO E INSTALACIÓN DE TABLERO NQ SQUARE D, MODELO NQ442L6C, 600A, 3 FASES, 4 HILOS, 42 POLOS, BARRA DE COBRE; INCLUYE: MANO DE OBRA, ACARREOS, HERRAMIENTA, LIMPIEZA Y TODO LO NECESARIO PARA SU CORRECTA INSTALACIÓN.	</t>
  </si>
  <si>
    <t>SIOP-049</t>
  </si>
  <si>
    <t>SUMINISTRO Y COLOCACIÓN DE TUBERIA CONDUIT METÁLICA GALVANIZADA DE 2" DE PARED DELGADA, INCLUYE: MATERIALES, CORTES, DESPERDICIOS, COPLE, CONEXIÓNES, MANO DE OBRA, EQUIPO, ANDAMIOS, HERRAMIENTA, A CUALQUIER NIVEL.</t>
  </si>
  <si>
    <t>SIOP-050</t>
  </si>
  <si>
    <t>SUMINISTRO Y COLOCACIÓN DE TUBERIA CONDUIT METÁLICA GALVANIZADA DE 1" DE PARED DELGADA, INCLUYE: MATERIALES, CORTES, DESPERDICIOS, ROSCADO, COPLE, CONEXIÓN, MANO DE OBRA, EQUIPO, ANDAMIOS, HERRAMIENTA, A CUALQUIER NIVEL.</t>
  </si>
  <si>
    <t>SIOP-051</t>
  </si>
  <si>
    <t>SUMINISTRO Y COLOCACIÓN DE TUBERIA CONDUIT METÁLICA GALVANIZADA DE 3/4" DE PARED DELGADA, INCLUYE: MATERIALES, CORTES, DESPERDICIOS, COPLE, CONEXIÓNES, MANO DE OBRA, EQUIPO, ANDAMIOS, HERRAMIENTA, A CUALQUIER NIVEL.</t>
  </si>
  <si>
    <t>SIOP-052</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</si>
  <si>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</si>
  <si>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SIOP-053</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</si>
  <si>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</si>
  <si>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SIOP-054</t>
  </si>
  <si>
    <t>SUMINISTRO Y COLOCACIÓN DE CABLE VINANEL XXI THW-LS 600 V. A 75° C, 90° C, MARCA CONDUMEX O SIMILAR. CAL. 4, INCLUYE: DESPERDICIOS, MATERIALES MENORES, HERRAMIENTA, CONEXIONES, MANO DE OBRA ESPECIALIZADA, LIMPIEZA DEL ÁREA DE TRABAJO, PRUEBAS Y ACARREO AL SITIO DE SU COLOCACIÓN.</t>
  </si>
  <si>
    <t>SIOP-055</t>
  </si>
  <si>
    <t>CABLE MONOPOLAR ALUMINIO S8000 CAL. 2 AWG XHHW-2 LS CT SR XLPE 600V 90°C, INCLUYE: MATERIALES, MANO DE OBRA, EQUIPO, HERRAMIENTA, ACARREOS, DESPERDICIOS, CORTES, LIMPIEZA.</t>
  </si>
  <si>
    <t>SIOP-056</t>
  </si>
  <si>
    <t>SUMINISTRO E INSTACIÓN DE CABLE VINANEL XXI THW-LS 600 V. 90°, MARCA CONDUMEX O SIMILAR, CAL. 10, INCLUYE: DESPERDICIOS, MATERIALES MENORES, HERRAMIENTA, CONEXIONES, MANO DE OBRA ESPECIALIZADA, LIMPIEZA DEL ÁREA DE TRABAJO, PRUEBAS Y ACARREO AL SITIO DE SU COLOCACIÓN.</t>
  </si>
  <si>
    <t>TABLAROCA</t>
  </si>
  <si>
    <t>SIOP-057</t>
  </si>
  <si>
    <t>SUMINISTRO Y COLOCACIÓN DE MURO DE 12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</si>
  <si>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SIOP-058</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</si>
  <si>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</si>
  <si>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ACABADOS</t>
  </si>
  <si>
    <t>SIOP-059</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</si>
  <si>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</si>
  <si>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SIOP-060</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</si>
  <si>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</si>
  <si>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SIOP-061</t>
  </si>
  <si>
    <t>SUMINISTRO Y COLOCACIÓN DE AZULEJO SPA DE 30X60 CM. COLOR WHITE GLOSSY, MARCA INTERCERAMIC. INCLUYE: HERRAMIENTA, MATERIALES, MANO DE OBRA, EQUIPO Y TODO LO NECESARIO PARA SU CORRECTA INSTALACIÓN.</t>
  </si>
  <si>
    <t>SIOP-062</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</si>
  <si>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</si>
  <si>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SIOP-063</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</si>
  <si>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</si>
  <si>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BAÑOS</t>
  </si>
  <si>
    <t>SIOP-064</t>
  </si>
  <si>
    <t>SUMINISTRO Y COLOCACIÓN DE MANGUERA COFLEX DE 1/2" PARA LAVABO DE 40 CM DE LONGITUD. INCLUYE: FLETES, MANIOBRAS, ACARREO, COLOCACIÓN A CUALQUIER NIVEL, FIJACIÓN, PRUEBAS, MATERIALES MENORES Y HERRAMIENTA NECESARIA.</t>
  </si>
  <si>
    <t>SIOP-065</t>
  </si>
  <si>
    <t>SUMINISTRO Y COLOCACIÓN DE MEZCLADORA PARA TARJA DE 8" DE ACERO INOXIDABLE MARCA: URREA MOD. 9373 INOX O SIMILAR. INCLUYE: MATERIAL, MANO DE OBRA, EQUIPO Y HERRAMIENTA.</t>
  </si>
  <si>
    <t>SIOP-066</t>
  </si>
  <si>
    <t>SUMINISTRO Y COLOCACIÓN DE CESPOL ECONOMICO PARA LAVABO ACABADO CROMO MARCA URREA CODIGO 207 O SIMILAR, INCLUYE: MATERIALES, MANO DE OBRA, EQUIPO Y HERRAMIENTA.</t>
  </si>
  <si>
    <t>SIOP-067</t>
  </si>
  <si>
    <t>SUMINISTRO Y COLOCACION DE CHUPON ANGER PARA LAVABO,INCLUYE: MATERIALES, MANO DE OBRA, EQUIPO Y HERRAMIENTA.</t>
  </si>
  <si>
    <t>SIOP-068</t>
  </si>
  <si>
    <t>SUMINISTRO Y COLOCACION DE CONTRACANASTA PARA TARJA MARCA HELVEX MODELO H-8801 EN BRONCE CON ACABADO EN CROMO, PARA FREGADERO, INCLUYE: MANO DE OBRA, EQUIPO Y HERRAMIENTA.</t>
  </si>
  <si>
    <t>SIOP-069</t>
  </si>
  <si>
    <t>SUMINISTRO Y COLOCACIÓN DE DISPENSADOR DE JABÓN MCA. JOFEL MOD. AC54000 O SIMILAR INCLUYE: MATERIAL, MANO DE OBRA, EQUIPO Y HERRAMIENTA.</t>
  </si>
  <si>
    <t>SIOP-070</t>
  </si>
  <si>
    <t>SUMINISTRO Y COLOCACIÓN DE DISPENSADOR DE TOALLAS INTERDOBLADAS, MARCA JOFEL, MODELO Z-600, LÍNEA FUTURA AH25000, DE ACERO INOXIDABLE O SIMILAR INCLUYE: MATERIAL, MANO DE OBRA, EQUIPO Y HERRAMIENTA.</t>
  </si>
  <si>
    <t>SIOP-071</t>
  </si>
  <si>
    <t>SUMINISTRO Y COLOCACION DE LLAVE ANGULAR DE 1/2" MCA. URREA, CAT. NO. 401, INCLUYE: FLETES, MANIOBRAS, ACARREO, COLOCACIÓN A CUALQUIER NIVEL, FIJACIÓN, PRUEBAS, MATERIALES MENORES Y HERRAMIENTA NECESARIA</t>
  </si>
  <si>
    <t>SIOP-072</t>
  </si>
  <si>
    <t>SUMINISTRO E INSTALACIÓN DE CUBIERTA DE SUPERFICIE SOLIDA TIPO CORIAN COLOR BLANCO, CON MEDIDAS DE 0.70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</si>
  <si>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CARPINTERIA</t>
  </si>
  <si>
    <t>SIOP-073</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</si>
  <si>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</si>
  <si>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SIOP-074</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</si>
  <si>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2.48 M DE ALTO, CON ANTE PECHO DE 0.60 M Y VANO LIBRE DE 2.42 M, DE 1.00 M DE ANCHO. INCLUYE: RIEL INFERIOR, MATERIAL, MANO DE OBRA, EQUIPO Y HERRAMIENTA.</t>
  </si>
  <si>
    <t>SIOP-075</t>
  </si>
  <si>
    <t>SUMINISTRO Y COLOCACIÓN DE MANIJA PARA PUERTAS DE ENTRADA MARCA YALE MOD. SAN CARLOS MX4975, ACABADO NIQUEL SATÍN. INCLUYE: LLAVES, MATERIAL, MANO DE OBRA, EQUIPO Y HERRAMIENTA.</t>
  </si>
  <si>
    <t>SIOP-076</t>
  </si>
  <si>
    <t>SUMINISTRO Y COLOCACIÓN DE TOPE DE PUERTA SATINADA, LÍNEA ZAMAK MCA. HERRALUM, MOD. 1159, INCLUYE: CARGO DIRECTO POR EL COSTO DE LOS MATERIALES, QUE INTERVENGAN, FLETE A OBRA, ACARREO AL SITIO DE SU UTILIZACIÓN, MANO DE OBRA, EQUIPO Y HERRAMIENTA.</t>
  </si>
  <si>
    <t>A11</t>
  </si>
  <si>
    <t>VENTANERÍA Y CANCELERÍA DE ALUMINIO</t>
  </si>
  <si>
    <t>SIOP-077</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</si>
  <si>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</si>
  <si>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SIOP-078</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</si>
  <si>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</si>
  <si>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SIOP-079</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</si>
  <si>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</si>
  <si>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SIOP-080</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</si>
  <si>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</si>
  <si>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SIOP-081</t>
  </si>
  <si>
    <t>SUMINISTRO Y COLOCACIÓN DE CERRADURA CHAPA DE SEGURIDAD DE EMBUTIR, PARA PUERTAS DE ALUMINIO, MARCA PHILLIPS MODELO 549 O SIMILAR, INCLUYE: MANO DE OBRA, MATERIALES Y ACARREOS A CUALQUIER NIVEL.</t>
  </si>
  <si>
    <t>A12</t>
  </si>
  <si>
    <t>DETECTORES DE HUMO</t>
  </si>
  <si>
    <t>SIOP-082</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</si>
  <si>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</si>
  <si>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SIOP-083</t>
  </si>
  <si>
    <t>SUMINISTRO E INSTALACIÓN DE BASE PARA DETECTORES DE HUMO, MARCA NOTIFIER, MODELO B210LP, INCLUYE: MATERIAL, MANO DE OBRA, HERRAMIENTAS, MONTAJE Y TODO LO NECESARIO PARA SU CORRECTA EJECUCIÓN.</t>
  </si>
  <si>
    <t>SIOP-084</t>
  </si>
  <si>
    <t>SUMINISTRO E INSTALACIÓN DE DETECTOR FOTOELECTRICO DIRECCIONABLE, MARCA NOTIFIER, MODELO FSP-851, INCLUYE: MATERIAL, MANO DE OBRA, HERRAMIENTAS, MONTAJE Y TODO LO NECESARIO PARA SU CORRECTA EJECUCIÓN.</t>
  </si>
  <si>
    <t>SIOP-085</t>
  </si>
  <si>
    <t>SUMINISTRO Y COLOCACIÓN DE TUBERIA CONDUIT METÁLICA GALVANIZADA DE 3/4" DE PARED DELGADA, INCLUYE: MATERIALES, CORTES, DESPERDICIOS, ROSCADO, COPLE, CONEXIÓN, MANO DE OBRA, EQUIPO, ANDAMIOS, HERRAMIENTA, A CUALQUIER NIVEL.</t>
  </si>
  <si>
    <t>SIOP-086</t>
  </si>
  <si>
    <t>SUMINISTRO Y COLOCACIÓN DE SOPORTE TIPO PERA PARA TUBERIA DE DIÁMETRO 1/2", CONSIDERANDO VARILLA ROSCADA GALVANIZADA DE 3/8" DE HASTA 1 M DE SUJECIÓN, TUERCAS, RONDANAS Y TAQUETES. INCLUYE: FIJACIÓN, MATERIAL, MANO DE OBRA, EQUIPO Y HERRAMIENTA.</t>
  </si>
  <si>
    <t>SIOP-087</t>
  </si>
  <si>
    <t>SUMINISTRO E INSTALACIÓN DE CABLE TIPO FPL LAZO SLC 2 X 16 SÓLIDO, PAR TRENZADO, MARCA HONEYWELL, MODELO 4311, COLOR NEGRO/ROJO, INCLUYE: MATERIAL, MANO DE OBRA, HERRAMIENTAS, CORTES, DESPERDICIOS Y TODO LO NECESARIO PARA SU CORRECTA EJECUCIÓN.</t>
  </si>
  <si>
    <t>SIOP-088</t>
  </si>
  <si>
    <t>SUMINISTRO E INSTALACIÓN DE MODULO DE CONTROL PARA LOS AUDIOVISUALES, MARCA NOTIFIER, MODELO FCM-1, INCLUYE: MATERIAL, MANO DE OBRA, HERRAMIENTAS, MONTAJE Y TODO LO NECESARIO PARA SU CORRECTA EJECUCIÓN.</t>
  </si>
  <si>
    <t>SIOP-089</t>
  </si>
  <si>
    <t>SUMINISTRO E INSTALACIÓN DE MODULO MONITOR CLASE A PARA SUPERVISIÓN Y MONITOREO, MARCA NOTIFIER, MODELO FMM-1, INCLUYE: MATERIAL, MANO DE OBRA, HERRAMIENTAS, MONTAJE Y TODO LO NECESARIO PARA SU CORRECTA EJECUCIÓN.</t>
  </si>
  <si>
    <t>SIOP-090</t>
  </si>
  <si>
    <t>A13</t>
  </si>
  <si>
    <t>SEÑALETICA</t>
  </si>
  <si>
    <t>SIOP-091</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</si>
  <si>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</si>
  <si>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SIOP-092</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</si>
  <si>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</si>
  <si>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A14</t>
  </si>
  <si>
    <t>SISTEMA CONTRA INCENDIOS</t>
  </si>
  <si>
    <t>SIOP-093</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</si>
  <si>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</si>
  <si>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SIOP-094</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</si>
  <si>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</si>
  <si>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SIOP-095</t>
  </si>
  <si>
    <t>SUMINISTRO E INSTALACIÓN DE ESTACIÓN MANUAL DIRECCIONABLE DOBLE ACCIÓN, MARCA FIRE LITE, MODELO NBG-12LXSP, INCLUYE: MATERIAL, MANO DE OBRA, HERRAMIENTAS, MONTAJE Y TODO LO NECESARIO PARA SU CORRECTA EJECUCIÓN.</t>
  </si>
  <si>
    <t>SIOP-096</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</si>
  <si>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</si>
  <si>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SIOP-097</t>
  </si>
  <si>
    <t>SUMINISTRO E INSTALACION DE TUBERIA CEDULA 10 DE ACERO AL CARBON LISTADO ULFM RANURADA PARA SISTEMA CONTRA INCENDIO DE 4", INCLUYE: MATERIALES, CONEXIONES, CORTES, DESPERDICIOS, ELEVACIONES, MANO DE OBRA, EQUIPO Y HERRAMIENTA NECESARIA PARA SU CORRECTA EJECUCION.</t>
  </si>
  <si>
    <t>SIOP-098</t>
  </si>
  <si>
    <t>SUMINISTRO E INSTALACION DE TUBERIA CEDULA 10 DE ACERO AL CARBON LISTADO ULFM RANURADA PARA SISTEMA CONTRA INCENDIO DE 2", INCLUYE: MATERIALES, CONEXIONES, CORTES, DESPERDICIOS, ELEVACIONES, MANO DE OBRA, EQUIPO Y HERRAMIENTA NECESARIA PARA SU CORRECTA EJECUCION.</t>
  </si>
  <si>
    <t>SIOP-099</t>
  </si>
  <si>
    <t xml:space="preserve">SUMINISTRO Y APLICACIÓN DE PINTURA ROJO MERMELLON PARA TUBERIA DE 1" A 4". INCLUYE: MATERIALES, MANO DE OBRA, HERRAMIENTA Y EQUIPO. </t>
  </si>
  <si>
    <t>SIOP-100</t>
  </si>
  <si>
    <t>SUMINISTRO Y COLOCACIÓN DE CODO RANURADO FIRELOCK  DE HIERRO DUCTIL ASTM A 536 CLASE 65-45-12, FIG. 001 DE 90° X 2" UL/FM MCA. VICTAULIC.  INCLUYE MATERIALES, ACARREOS, HERRAMIENTAS Y MANO DE OBRA.</t>
  </si>
  <si>
    <t>SIOP-101</t>
  </si>
  <si>
    <t>SUMINISTRO Y COLOCACIÓN DE CODO 4"X90° RANURADO DE HIERRO DUCTIL UL/FM PARA SISTEMA CONTRA INCENDIO, INCLUYE: MATERIALES, CONEXIONES, DESPERDICIOS, ELEVACIONES, MANO DE OBRA, EQUIPO Y HERRAMIENTA NECESARIA PARA SU CORRECTA EJECUCION.</t>
  </si>
  <si>
    <t>SIOP-102</t>
  </si>
  <si>
    <t>SUMINISTRO E INSTALACIÓN DE REDUCCIÓN CONCENTRICA DE HIERRO DUCTIL RANURADA DE 4" X 2" PARA SISTEMA CONTRA INCENDIO, INCLUYE: MATERIALES, CONEXIONES, DESPERDICIOS, ELEVACIONES, MANO DE OBRA, EQUIPO Y HERRAMIENTA NECESARIA PARA SU CORRECTA EJECUCION.</t>
  </si>
  <si>
    <t>SIOP-103</t>
  </si>
  <si>
    <t xml:space="preserve">SUMINISTRO Y COLOCACIÓN DE SOPORTE TIPO PERA PARA TUBERIA DE 2", CONSIDERANDO VARILLA ROSCADA GALVANIZADA DE 3/8" DE HASTA 1 M DE SUJECIÓN, TUERCAS, RONDANAS Y TAQUETES. INCLUYE: FIJACIÓN, MATERIAL, MANO DE OBRA, EQUIPO Y HERRAMIENTA.
</t>
  </si>
  <si>
    <t>SIOP-104</t>
  </si>
  <si>
    <t xml:space="preserve">SUMINISTRO Y COLOCACIÓN DE SOPORTE TIPO PERA PARA TUBERIA DE 4", CONSIDERANDO VARILLA ROSCADA GALVANIZADA DE 3/8" DE HASTA 1 M DE SUJECIÓN, TUERCAS, RONDANAS Y TAQUETES. INCLUYE: FIJACIÓN, MATERIAL, MANO DE OBRA, EQUIPO Y HERRAMIENTA.
</t>
  </si>
  <si>
    <t>SIOP-105</t>
  </si>
  <si>
    <t>SUMINISTRO E INSTALACIÓN DE MANÓMETRO SECO, CARATULA DE 3 1/2″ RANGO 0 – 300 PSI, UL/FM, INCLUYE: MATERIALES MENORES, CONEXIONES, MANO DE OBRA, EQUIPO Y HERRAMIENTA NECESARIA PARA SU CORRECTA EJECUCION.</t>
  </si>
  <si>
    <t>SIOP-106</t>
  </si>
  <si>
    <t>INSTALACIÓN DE GABINETE HECHO EN LÁMINA CALIBRE 22 CON PINTURA ANTICORROSIVA PUERTA Y CHAPA PARA EXITINTOR DE DIMENSIONES 0.80 X 0.40 X 0.23 M, INCLUYE: MATERIALES, INSTALACIÓN, MANO DE OBRA Y HERRAMIENTAS.</t>
  </si>
  <si>
    <t>SIOP-107</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</si>
  <si>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</si>
  <si>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SIOP-108</t>
  </si>
  <si>
    <t>SUMINISTRO E INSTALACIÓN DE EXTINTOR DE DIÓXIDO DE CARBONO (CO₂), CAPACIDAD DE 4.5 KG, MARCA LESSPIRO PLUS O SIMILAR, INCLUYE: MATERIAL, MANO DE OBRA, FIJACIONES, EQUIPO, HERRAMIENTA, Y TODO LO NECESARIO PARA SU CORRECTA INSTALACIÓN.</t>
  </si>
  <si>
    <t>SIOP-109</t>
  </si>
  <si>
    <t>SUMINISTRO Y COLOCACIÓN DE SEÑALAMIENTO PARA EXTINTOR, FABRICADO EN MATERIAL RÍGIDO DE PVC, ACRÍLICO O ESTIRENO DE ALTA RESISTENCIA, CON DIMENSIONES DE ACUERDO CON PROYECTO Y NORMATIVIDAD VIGENTE, IMPRESIÓN EN COLORES DE SEGURIDAD Y PICTOGRAMA INDICATIVO DE UBICACIÓN DE EXTINTOR. INCLUYE: SUMINISTRO DE MATERIALES, FIJACIÓN A MURO O ESTRUCTURA, TORNILLERÍA, TAQUETES, MANO DE OBRA, EQUIPO, HERRAMIENTA, LIMPIEZA DEL ÁREA DE TRABAJO Y TODO LO NECESARIO PARA SU CORRECTA INSTALACIÓN.</t>
  </si>
  <si>
    <t>A15</t>
  </si>
  <si>
    <t>CCTV</t>
  </si>
  <si>
    <t>SIOP-110</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</si>
  <si>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</si>
  <si>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SIOP-111</t>
  </si>
  <si>
    <t>SUMINISTRO E INSTALACIÓN DE CAJA DE CONEXIONES PARA CAMARA DOMO MARCA HIKVISION O SIMILAR, MODELO MOD-QND8010R, INCLUYE: MANO DE OBRA, EQUIPO, ACCESORIOS DE FIJACIÓN, CONEXIONES Y TODO LO NECESARIO PARA SU CORRECTA EJECUCIÓN.</t>
  </si>
  <si>
    <t>A16</t>
  </si>
  <si>
    <t>SISTEMA VOCEO</t>
  </si>
  <si>
    <t>SIOP-112</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</si>
  <si>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</si>
  <si>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SIOP-113</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</si>
  <si>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</si>
  <si>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SIOP-114</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</si>
  <si>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</si>
  <si>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SIOP-115</t>
  </si>
  <si>
    <t>SUMINISTRO Y COLOCACION DE MODULO DE ENTRADA DE AUDIO, CONTROLES DE GANANCIA, HASTA 300 MTS DE DISTANCIA CON CAT 5, PARA INSTALADORES EN CAJA ELÉCTRICA ESTÁNDAR DE PARED.</t>
  </si>
  <si>
    <t>SIOP-116</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</si>
  <si>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</si>
  <si>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SIOP-117</t>
  </si>
  <si>
    <t>SUMINISTRO E INSTALACIÓN DE TUBO CONDUIT DE PVC PESADO 19MM. (3/4"), INCLUYE: MATERIALES MENORES, MANO DE OBRA Y HERRAMIENTA.</t>
  </si>
  <si>
    <t>SIOP-118</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</si>
  <si>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</si>
  <si>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SIOP-119</t>
  </si>
  <si>
    <t>SUMINISTRO Y COLOCACIÓN DE CHAROLA TIPO MALLA 66/300 MM ANCHO, INCLUYE: MANO DE OBRA, ACARREOS, HERRAMIENTA, DESPERDICIOS, LIMPIEZA Y TODO LO NECESARIO PARA SU CORRECTA INSTALACIÓN.</t>
  </si>
  <si>
    <t>SIOP-120</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</si>
  <si>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</si>
  <si>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SIOP-121</t>
  </si>
  <si>
    <t>SUMINISTRO E INSTALACIÓN DE CONECTOR JACK ESTILO 110 (DE IMPACTO), TIPO KEYSTONE, CATEGORÍA 6, DE 8 POSICIONES Y 8 CABLES, COLOR AZUL, INCLUYE: MATERIALES, MANO DE OBRA, HERRAMIENTA Y TODO LO NECESARIO PARA LA CORRECTA INSTALACIÓN.</t>
  </si>
  <si>
    <t>SIOP-122</t>
  </si>
  <si>
    <t>SUMINISTRO Y COLOCACION DE PATCH CORD CAT 6 DE 5 FT COLOR AZUL, INCLUYE: SUMINISTRO, INSTALACIÓN, MATERIALES, MANO DE OBRA, HERRAMIENTA Y EQUIPO.</t>
  </si>
  <si>
    <t>SIOP-123</t>
  </si>
  <si>
    <t>SIOP-124</t>
  </si>
  <si>
    <t>SUMINISTRO E INSTALACIÓN DE PLACA DE PARED VERTICAL, SALIDA PARA 2 PUERTOS, CON ESPACIOS PARA ETIQUETAS, COLOR BLANCO, INCLUYE: MATERIALES, MANO DE OBRA, HERRAMIENTA Y TODO LO NECESARIO PARA LA CORRECTA INSTALACIÓN.</t>
  </si>
  <si>
    <t>SIOP-125</t>
  </si>
  <si>
    <t>SUMINISTRO E INSTALACIÓN DE PUNTO DE ACCESO CISCO WAP371- DOBLE BANDA - WIFI AC/N -POE. O SIMILAR, INSTALACIÓN EN TECHO, INCLUYE: MATERIALES, MANO DE OBRA, FIJACIONES, CONEXIONES, PRUEBAS, HERRAMIENTA Y TODO LO NECESARIO PARA LA CORRECTA INSTALACIÓN.</t>
  </si>
  <si>
    <t>SIOP-126</t>
  </si>
  <si>
    <t>SUMINISTRO Y COLOCACION DE CABLE DE AUDIO BINARY O SIMILAR DE 4X16 AWG, INCLUYE: MANO DE OBRA, EQUIPO, HERRAMIENTA, CORTES, DESPERDICIOS, Y LO NECESARIO PARA SU CORRECTA INSTALACIÓN.</t>
  </si>
  <si>
    <t>A17</t>
  </si>
  <si>
    <t>SIOP-127</t>
  </si>
  <si>
    <t>LIMPIEZA GRUESA DURANTE LA OBRA, INCLUYE: MANO DE OBRA, EQUIPO Y HERRAMIENTA.</t>
  </si>
  <si>
    <t>SIOP-128</t>
  </si>
  <si>
    <t>LIMPIEZA FINA DE LA OBRA PARA ENTREGA, INCLUYE: MATERIALES, MANO DE OBRA, EQUIPO Y HERRAMIENTA.</t>
  </si>
  <si>
    <t>SAMU- DORMITORIO HOMBRES</t>
  </si>
  <si>
    <t>SIOP-129</t>
  </si>
  <si>
    <t>SIOP-130</t>
  </si>
  <si>
    <t>SIOP-131</t>
  </si>
  <si>
    <t>SIOP-132</t>
  </si>
  <si>
    <t>SIOP-133</t>
  </si>
  <si>
    <t>SIOP-134</t>
  </si>
  <si>
    <t>SIOP-135</t>
  </si>
  <si>
    <t>SIOP-136</t>
  </si>
  <si>
    <t>SIOP-137</t>
  </si>
  <si>
    <t>SIOP-138</t>
  </si>
  <si>
    <t>SIOP-139</t>
  </si>
  <si>
    <t>SIOP-140</t>
  </si>
  <si>
    <t>B2</t>
  </si>
  <si>
    <t>MUROS DE MAMPOSTERIA</t>
  </si>
  <si>
    <t>SIOP-141</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</si>
  <si>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</si>
  <si>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SIOP-142</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</si>
  <si>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</si>
  <si>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SIOP-143</t>
  </si>
  <si>
    <t>DALA DE CORONA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</si>
  <si>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SIOP-144</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</si>
  <si>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</si>
  <si>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SIOP-145</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</si>
  <si>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</si>
  <si>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SIOP-146</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</si>
  <si>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</si>
  <si>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SIOP-147</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</si>
  <si>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</si>
  <si>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B3</t>
  </si>
  <si>
    <t>SIOP-148</t>
  </si>
  <si>
    <t>FIRME DE 10 CM ACABADO COMÚN, DE CONCRETO F'C= 150 KG/CM2 HECHO EN OBRA, INCLUYE: SUMINISTRO DE MATERIALES, ACARREOS, NIVELACIÓN, CIMBRADO DE FRONTERAS, MANO DE OBRA, EQUIPO Y HERRAMIENTA.</t>
  </si>
  <si>
    <t>SIOP-149</t>
  </si>
  <si>
    <t>MALLA ELECTROSOLDADA 6X6-10/10 COMO REFUERZO EN PISOS DE CONCRETO, INCLUYE: HABILITADO, DESPERDICIOS, TRASLAPES, MATERIAL DE FIJACIÓN, ANDAMIOS, HERRAMIENTA Y ACARREO DEL MATERIAL AL SITIO DE SU COLOCACIÓN.</t>
  </si>
  <si>
    <t>SIOP-150</t>
  </si>
  <si>
    <t>SIOP-151</t>
  </si>
  <si>
    <t>SIOP-152</t>
  </si>
  <si>
    <t>SIOP-153</t>
  </si>
  <si>
    <t>B4</t>
  </si>
  <si>
    <t>SIOP-154</t>
  </si>
  <si>
    <t>SIOP-155</t>
  </si>
  <si>
    <t>SIOP-156</t>
  </si>
  <si>
    <t>SIOP-157</t>
  </si>
  <si>
    <t>INSTALACIÓN DE TUBERÍA PVC SANITARIO S25 DE 4”. INCLUYE: SUMINISTRO, TENDIDO, CORTES, DESPERDICIOS, PEGAMENTO PVC, MANO DE OBRA, HERRAMIENTA Y EQUIPO.</t>
  </si>
  <si>
    <t>SIOP-158</t>
  </si>
  <si>
    <t>SIOP-159</t>
  </si>
  <si>
    <t>SIOP-160</t>
  </si>
  <si>
    <t>SIOP-161</t>
  </si>
  <si>
    <t>YEE PVC CONEXIÓN CEMENTAR, SANITARIO DE 6"X4". INCLUYE: SUMINISTRO, INSTALACIÓN, MATERIALES, MANO DE OBRA, HERRAMIENTA Y EQUIPO.</t>
  </si>
  <si>
    <t>SIOP-162</t>
  </si>
  <si>
    <t>SIOP-163</t>
  </si>
  <si>
    <t>SIOP-164</t>
  </si>
  <si>
    <t>SUMINISTRO Y COLOCACIÓN DE SOPORTE TIPO PERA PARA TUBERIA DE DIÁMETRO 4", CONSIDERANDO VARILLA ROSCADA GALVANIZADA DE 3/8" DE 30 CM DE SUJECIÓN PROMEDIO, TUERCAS, RONDANAS Y TAQUETE EXPANSOR TIPO Z. INCLUYE: FIJACIÓN, MATERIAL, MANO DE OBRA, EQUIPO Y HERRAMIENTA.</t>
  </si>
  <si>
    <t>B5</t>
  </si>
  <si>
    <t>SIOP-165</t>
  </si>
  <si>
    <t>SIOP-166</t>
  </si>
  <si>
    <t>SUMINISTRO E INSTALACIÓN DE TUBERÍA DE POLIPROPILENO COPOLÍMERO RANDOM (TUBOPLUS O SIMILAR) DE 1" (27MM) DE DIÁMETRO, CON NORMA NMX-E-226/2 CNCP. INCLUYE: HERRAMIENTAS, CONEXIONES, EQUIPO, MANO DE OBRA Y TODO LO NECESARIO PARA SU CORRECTA EJECUCIÓN.</t>
  </si>
  <si>
    <t>SIOP-167</t>
  </si>
  <si>
    <t>SIOP-168</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</si>
  <si>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</si>
  <si>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SIOP-169</t>
  </si>
  <si>
    <t>SUMINISTRO Y COLOCACIÓN DE VÁLVULA DE GLOBO DE 1" DE TUBERÍA DE POLIPROPILENO COPOLÍMERO RANDOM (TUBOPLUS O SIMILAR) . INCLUYE: MATERIAL, MANO DE OBRA, EQUIPO Y HERRAMIENTA.</t>
  </si>
  <si>
    <t>SIOP-170</t>
  </si>
  <si>
    <t>SUMINISTRO Y COLOCACIÓN DE VÁLVULA DE GLOBO DE 1/2" DE TUBERÍA DE POLIPROPILENO COPOLÍMERO RANDOM (TUBOPLUS O SIMILAR) . INCLUYE: MATERIAL, MANO DE OBRA, EQUIPO Y HERRAMIENTA.</t>
  </si>
  <si>
    <t>SIOP-171</t>
  </si>
  <si>
    <t>SIOP-172</t>
  </si>
  <si>
    <t>SUMINISTRO Y COLOCACIÓN DE SOPORTE TIPO PERA PARA TUBERIA DE DIÁMETRO 1", CONSIDERANDO VARILLA ROSCADA GALVANIZADA DE 3/8" DE 30 CM DE SUJECIÓN PROMEDIO, TUERCAS, RONDANAS Y TAQUETE EXPANSOR TIPO Z. INCLUYE: FIJACIÓN, MATERIAL, MANO DE OBRA, EQUIPO Y HERRAMIENTA.</t>
  </si>
  <si>
    <t>SIOP-173</t>
  </si>
  <si>
    <t>B6</t>
  </si>
  <si>
    <t>SIOP-174</t>
  </si>
  <si>
    <t>SIOP-175</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</si>
  <si>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</si>
  <si>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SIOP-176</t>
  </si>
  <si>
    <t>SIOP-177</t>
  </si>
  <si>
    <t>SIOP-178</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</si>
  <si>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</si>
  <si>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SIOP-179</t>
  </si>
  <si>
    <t>SIOP-180</t>
  </si>
  <si>
    <t>SUMINISTRO E INSTALACIÓN DE LUMINARIA TIPO SPOT DOWNLIGTH EMPOTRABLE LED PARA PLAFÓN MARCA TECNOLITE O SIMILAR, DE 24W, 127V, INCLUYE: ACCESORIOS, MANO DE OBRA, EQUIPO Y HERRAMIENTA.</t>
  </si>
  <si>
    <t>SIOP-181</t>
  </si>
  <si>
    <t>SUMINISTRO E INSTALACIÓN DE TIRAS DE LED PARA PLAFON MCA. TECNOLITE O SIMILAR, 5050 SMD A 12V, IP65, 3000K, 55W, 11W, 5M. MODELO 243-HTLED60IP655050B, EXTERIOR O SIMILAR, ACCESORIOS, MANO DE OBRA, EQUIPO Y HERRAMIENTA.</t>
  </si>
  <si>
    <t>B7</t>
  </si>
  <si>
    <t>SIOP-182</t>
  </si>
  <si>
    <t>SIOP-183</t>
  </si>
  <si>
    <t>SIOP-184</t>
  </si>
  <si>
    <t>SIOP-185</t>
  </si>
  <si>
    <t>SUMINISTRO E INSTALACIÓN DE CABLE VINANEL XXI THW-LS 600 V. 90°, MARCA CONDUMEX O SIMILAR, CAL. 10, INCLUYE: DESPERDICIOS, MATERIALES MENORES, HERRAMIENTA, CONEXIONES, MANO DE OBRA ESPECIALIZADA, LIMPIEZA DEL ÁREA DE TRABAJO, PRUEBAS Y ACARREO AL SITIO DE SU COLOCACIÓN.</t>
  </si>
  <si>
    <t>SIOP-186</t>
  </si>
  <si>
    <t>SUMINISTRO E INSTACIÓN DE CABLE VINANEL XXI THW-LS 600 V. 90°, MARCA CONDUMEX O SIMILAR, CAL. 12, INCLUYE: DESPERDICIOS, MATERIALES MENORES, HERRAMIENTA, CONEXIONES, MANO DE OBRA ESPECIALIZADA, LIMPIEZA DEL ÁREA DE TRABAJO, PRUEBAS Y ACARREO AL SITIO DE SU COLOCACIÓN.</t>
  </si>
  <si>
    <t>B8</t>
  </si>
  <si>
    <t>SIOP-187</t>
  </si>
  <si>
    <t>SIOP-188</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</si>
  <si>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</si>
  <si>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SIOP-189</t>
  </si>
  <si>
    <t>SIOP-190</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</si>
  <si>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</si>
  <si>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SIOP-191</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</si>
  <si>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</si>
  <si>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SIOP-192</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</si>
  <si>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</si>
  <si>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SIOP-193</t>
  </si>
  <si>
    <t>SUMINISTRO Y COLOCACIÓN DE MARCO DE ALUMINIO DE 1" DE ANCHO PARA PODER FIJAR DE LUMINARIAS DE 60X60 CMS. O DE DIFERENTES MEDIDAS EN LA LOSA Y/O PLAFONES INCLUYE: MATERIALES, HERRAMIENTA, ACARREOS, MANO DE OBRA.</t>
  </si>
  <si>
    <t>SIOP-194</t>
  </si>
  <si>
    <t>ABRIR HUECO EN PLAFÓN PARA RECIBIR LUMINARIO, TIPO SPOT DE 15 CMS A CUALQUIER ALTURA, INCLUYE: MANO DE OBRA, EQUIPO, HERRAMIENTA, ACARREO DEL MATERIAL PRODUCTO DE LA DEMOLICIÓN AL PUNTO DE ACOPIO Y RETIRO FUERA DE LA OBRA, LIMPIEZA.</t>
  </si>
  <si>
    <t>SIOP-195</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</si>
  <si>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</si>
  <si>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B9</t>
  </si>
  <si>
    <t>SIOP-196</t>
  </si>
  <si>
    <t>SUMINISTRO Y COLOCACIÓN DE PISO DE PORCELANATO 60X60, RECTIFICADO, MOD. BERLIN WHITE,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</si>
  <si>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SIOP-197</t>
  </si>
  <si>
    <t>SIOP-198</t>
  </si>
  <si>
    <t>SIOP-199</t>
  </si>
  <si>
    <t>SIOP-200</t>
  </si>
  <si>
    <t>SUMINISTRO Y APLICACIÓN DE PINTURA VINIL-ACRÍLICA MARCA: VINIMEX MATE DE COMEX, COLOR BLANCO OSTIÓN, SOBRE MUROS APLANADOS Y PLAFONES, A DOS MANOS, INCLUYE: PREPARACIÓN DE LA SUPERFICIE, APLICACIÓN DE SELLADOR, MATERIALES, MANO DE OBRA, ANDAMIOS Y HERRAMIENTA.</t>
  </si>
  <si>
    <t>SIOP-201</t>
  </si>
  <si>
    <t>B10</t>
  </si>
  <si>
    <t>SIOP-202</t>
  </si>
  <si>
    <t>SIOP-203</t>
  </si>
  <si>
    <t>SIOP-204</t>
  </si>
  <si>
    <t>SIOP-205</t>
  </si>
  <si>
    <t>SIOP-206</t>
  </si>
  <si>
    <t>SIOP-207</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</si>
  <si>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</si>
  <si>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SIOP-208</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</si>
  <si>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</si>
  <si>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SIOP-209</t>
  </si>
  <si>
    <t>SUMINISTRO Y COLOCACION DE ESPEJOS PARA BAÑOS, ESPEJO DE 6MM FLOTADO A BASE DE ALUMINIO DE 2” CON MEDIAS VARIAS, INCLUYE: MATERIALES, DESPERDICIOS, FLETES, MANO DE OBRA ESPECIALIZADA, HERRAMIENTA.</t>
  </si>
  <si>
    <t>SIOP-210</t>
  </si>
  <si>
    <t>SUMINISTRO E INSTALACIÓN DE FLUXÓMETRO PARA W.C. DE MANIJA, TERMINADO EN LATÓN, MARCA HELVEX. MOD. 110-32. INCLUYE: PUESTA EN SERVICIO Y GARANTÍA SU CORRECTO FUNCIONAMIENTO Y HERRAMIENTA</t>
  </si>
  <si>
    <t>SIOP-211</t>
  </si>
  <si>
    <t>SUMINISTRO Y COLOCACIÓN DE ASIENTO ALARGADO PARA INODORO DE FLUXÓMETRO, COLOR BLANCO, MARCA AMERICAN STANDARD, MODELO M 230. INCLUYE: SUMINISTRO, INSTALACIÓN, CONEXIÓN, MANO DE OBRA, HERRAJES, HERRAMIENTA Y EQUIPO.</t>
  </si>
  <si>
    <t>SIOP-212</t>
  </si>
  <si>
    <t>SUMINISTRO Y COLOCACION DE EXTENSION METÁLICA DE 5" X 1 1/2" CUERPO DE LATON ACABADO CROMO MARCA URREA O SIMILAR A PARA LAVABO O FREGADERO, INCLUYE: MATERIALES, MANO DE OBRA, EQUIPO Y HERRAMIEINTA.</t>
  </si>
  <si>
    <t>SIOP-213</t>
  </si>
  <si>
    <t>SUMINISTRO Y COLOCACION DE GANCHO DOBLE MCA. HELVEX MOD. 106, CROMADO O SIMILAR, INCLUYE: MATERIALES, MANO DE OBRA, EQUIPO Y HERRAMIENTA.</t>
  </si>
  <si>
    <t>SIOP-214</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</si>
  <si>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</si>
  <si>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SIOP-215</t>
  </si>
  <si>
    <t>SUMINISTRO Y COLOCACIÓN DE JUEGO DE MANERALES CON CHAPETÓN HEXAGONAL CROMADO, PARA REGADERA, MCA. URREA O SIMILAR, INCLUYE: MANO DE OBRA CALIFICADA, MATERIALES MENORES, HERRAMIENTA, PRUEBAS, LIMPIEZA Y ACARREO DEL MATERIAL AL SITIO DE SU COLOCACIÓN.</t>
  </si>
  <si>
    <t>SIOP-216</t>
  </si>
  <si>
    <t>SUMINISTRO Y COLOCACIÓN DE CESTO PARA BASURA PARA CAPACIDAD DE 7 GALONES, MCA RUBBERMAID O SIMILAR, INCLUYE: MATERIAL, MANO DE OBRA Y HERRAMIENTA.</t>
  </si>
  <si>
    <t>SIOP-217</t>
  </si>
  <si>
    <t>SIOP-218</t>
  </si>
  <si>
    <t>SUMINISTRO Y COLOCACIÓN DE DISPENSADOR DE PAPEL HIGIÉNICO, MODELO AE25000 FUTURA, DE ACERO INOXIDABLE O SIMILAR INCLUYE: MATERIAL, MANO DE OBRA, EQUIPO Y HERRAMIENTA.</t>
  </si>
  <si>
    <t xml:space="preserve"> PZA</t>
  </si>
  <si>
    <t>SIOP-219</t>
  </si>
  <si>
    <t>SIOP-220</t>
  </si>
  <si>
    <t>SIOP-221</t>
  </si>
  <si>
    <t>SUMINISTRO Y COLOCACIÓN DE COLADERA UNIVERSAL CON REJILLA DE ACERO INOXIDABLE 50, 75 Y 100 MM (2, 3 Y 4 PULGADAS) PLATA MARCA COFLEX O SIMILAR, INCLUYE: MATERIALES, ACARREOS, MANO DE OBRA, PRUEBAS, EQUIPO Y HERRAMIENTA.</t>
  </si>
  <si>
    <t>SIOP-222</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</si>
  <si>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</si>
  <si>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SIOP-223</t>
  </si>
  <si>
    <t>SUMINISTRO E INSTALACIÓN DE CUBIERTA DE SUPERFICIE SOLIDA TIPO CORIAN COLOR BLANCO, CON MEDIDAS DE 2.22 M X 0.55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</si>
  <si>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B11</t>
  </si>
  <si>
    <t>SIOP-224</t>
  </si>
  <si>
    <t>SIOP-225</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</si>
  <si>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2.40 M DE ALTO, CON ANTE PECHO DE 0.60 M Y VANO LIBRE DE 2.40 M, DE 1.42 M DE ANCHO. INCLUYE: RIEL INFERIOR, MATERIAL, MANO DE OBRA, EQUIPO Y HERRAMIENTA.</t>
  </si>
  <si>
    <t>SIOP-226</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</si>
  <si>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2.40 M DE ALTO, CON ANTE PECHO DE 0.60 M Y VANO LIBRE DE 2.40 M, DE 1.20 M DE ANCHO. INCLUYE: RIEL INFERIOR, MATERIAL, MANO DE OBRA, EQUIPO Y HERRAMIENTA.</t>
  </si>
  <si>
    <t>SIOP-227</t>
  </si>
  <si>
    <t>SIOP-228</t>
  </si>
  <si>
    <t>SUMINISTRO Y COLOCACIÓN DE MANIJA PARA PUERTAS DE BAÑO MARCA YALE MOD. SAN CARLOS MX4976, ACABADO NIQUEL SATÍN. INCLUYE: LLAVES, MATERIAL, MANO DE OBRA, EQUIPO Y HERRAMIENTA.</t>
  </si>
  <si>
    <t>SIOP-229</t>
  </si>
  <si>
    <t>B12</t>
  </si>
  <si>
    <t>SIOP-230</t>
  </si>
  <si>
    <t>SIOP-231</t>
  </si>
  <si>
    <t>SIOP-232</t>
  </si>
  <si>
    <t>SIOP-233</t>
  </si>
  <si>
    <t>SIOP-234</t>
  </si>
  <si>
    <t xml:space="preserve">SUMINISTRO Y COLOCACIÓN DE VENTANAL PRINCIPAL A BASE DE ALUMINIO DE 3" COLOR GRIS EUROPA DE 1.59 M DE ANCHO POR 1.30 M DE ALTO DIVIDIDO EN 2 PIEZAS, CON CRISTAL LAMINADO Y TEMPLADO DE 9MM, 2 ANTEPECHO DE 0.60 X 0.80 M; INCLUYE: BISAGRAS HIDRÁULICAS RYOBI Y KIT DE HERRAJES, CORTES, PERFILES, ELEMENTOS DE FIJACIÓN, MATERIALES, MANO DE OBRA ESPECIALIZADA, EQUIPO Y HERRAMIENTA. </t>
  </si>
  <si>
    <t>B13</t>
  </si>
  <si>
    <t>SIOP-235</t>
  </si>
  <si>
    <t>SIOP-236</t>
  </si>
  <si>
    <t>SIOP-237</t>
  </si>
  <si>
    <t>SIOP-238</t>
  </si>
  <si>
    <t>SIOP-239</t>
  </si>
  <si>
    <t>SIOP-240</t>
  </si>
  <si>
    <t>SIOP-241</t>
  </si>
  <si>
    <t>SIOP-242</t>
  </si>
  <si>
    <t>B14</t>
  </si>
  <si>
    <t>SIOP-243</t>
  </si>
  <si>
    <t>SIOP-244</t>
  </si>
  <si>
    <t>B15</t>
  </si>
  <si>
    <t>SIOP-245</t>
  </si>
  <si>
    <t>SIOP-246</t>
  </si>
  <si>
    <t>SIOP-247</t>
  </si>
  <si>
    <t>SIOP-248</t>
  </si>
  <si>
    <t>SIOP-249</t>
  </si>
  <si>
    <t>SUMINISTRO Y COLOCACIÓN DE CODO 4"X45° RANURADO DE HIERRO DUCTIL UL/FM PARA SISTEMA CONTRA INCENDIO, INCLUYE: MATERIALES, CONEXIONES, DESPERDICIOS, ELEVACIONES, MANO DE OBRA, EQUIPO Y HERRAMIENTA NECESARIA PARA SU CORRECTA EJECUCION.</t>
  </si>
  <si>
    <t>SIOP-250</t>
  </si>
  <si>
    <t>SUMINISTRO Y COLOCACIÓN DE COPLE RIGIDO DE 2" RANURADO DE HIERRO DUCTIL UL/FM PARA SISTEMA CONTRA INCENDIO, INCLUYE: MATERIALES, CONEXIONES, DESPERDICIOS, ELEVACIONES, MANO DE OBRA, EQUIPO Y HERRAMIENTA NECESARIA PARA SU CORRECTA EJECUCION.</t>
  </si>
  <si>
    <t>SIOP-251</t>
  </si>
  <si>
    <t>SIOP-252</t>
  </si>
  <si>
    <t>SIOP-253</t>
  </si>
  <si>
    <t>SIOP-254</t>
  </si>
  <si>
    <t>SIOP-255</t>
  </si>
  <si>
    <t>SUMINISTRO E INSTALACIÓN DE EXTINTOR DE TIPO ABC DE AGENTES LIMPIOS DE 11 LBS, MARCA HALOTRON MOD. S-26209 O SIMILAR, INCLUYE: MATERIAL, MANO DE OBRA, FIJACIONES, EQUIPO, HERRAMIENTA, Y TODO LO NECESARIO PARA SU CORRECTA INSTALACIÓN.</t>
  </si>
  <si>
    <t>B16</t>
  </si>
  <si>
    <t>AIRE ACONDICIONADO</t>
  </si>
  <si>
    <t>SIOP-256</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</si>
  <si>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</si>
  <si>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B17</t>
  </si>
  <si>
    <t>VOZ Y DATOS</t>
  </si>
  <si>
    <t>SIOP-257</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</si>
  <si>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</si>
  <si>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SIOP-258</t>
  </si>
  <si>
    <t>SUMINISTRO E INSTALACIÓN DE TUBERÍA TUBO CONDUIT GALVANIZADO DE 3/4" PARED DELGADA CON COPLE, INCLUYE MATERIALES MENORES, MANO DE OBRA Y HERRAMIENTA.</t>
  </si>
  <si>
    <t>SIOP-259</t>
  </si>
  <si>
    <t>SIOP-260</t>
  </si>
  <si>
    <t>SUMINISTRO Y COLOCACIÓN DE CHAROLA TIPO MALLA 66/200 MM ANCHO, INCLUYE: MANO DE OBRA, ACARREOS, HERRAMIENTA, DESPERDICIOS, LIMPIEZA Y TODO LO NECESARIO PARA SU CORRECTA INSTALACIÓN.</t>
  </si>
  <si>
    <t>SIOP-261</t>
  </si>
  <si>
    <t>SIOP-262</t>
  </si>
  <si>
    <t>SIOP-263</t>
  </si>
  <si>
    <t>SIOP-264</t>
  </si>
  <si>
    <t>SUMINISTRO E INSTALACIÓN DE PLACA DE PARED VERTICAL, SALIDA PARA 1 PUERTO KEYSTONE, CON ESPACIOS PARA ETIQUETAS, COLOR BLANCO MATE, INCLUYE: MATERIALES, MANO DE OBRA, HERRAMIENTA Y TODO LO NECESARIO PARA LA CORRECTA INSTALACIÓN.</t>
  </si>
  <si>
    <t>B18</t>
  </si>
  <si>
    <t>SIOP-265</t>
  </si>
  <si>
    <t>SIOP-266</t>
  </si>
  <si>
    <t>SIOP-267</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</si>
  <si>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</si>
  <si>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B19</t>
  </si>
  <si>
    <t>SIOP-268</t>
  </si>
  <si>
    <t>SIOP-269</t>
  </si>
  <si>
    <t>C</t>
  </si>
  <si>
    <t>SAMU DORMITORIOS MUJERES</t>
  </si>
  <si>
    <t>C1</t>
  </si>
  <si>
    <t>SIOP-270</t>
  </si>
  <si>
    <t>SIOP-271</t>
  </si>
  <si>
    <t>SIOP-272</t>
  </si>
  <si>
    <t>SIOP-273</t>
  </si>
  <si>
    <t>SIOP-274</t>
  </si>
  <si>
    <t>SIOP-275</t>
  </si>
  <si>
    <t>SIOP-276</t>
  </si>
  <si>
    <t>SIOP-277</t>
  </si>
  <si>
    <t>SIOP-278</t>
  </si>
  <si>
    <t>SIOP-279</t>
  </si>
  <si>
    <t>SIOP-280</t>
  </si>
  <si>
    <t>SIOP-281</t>
  </si>
  <si>
    <t>C2</t>
  </si>
  <si>
    <t>SIOP-282</t>
  </si>
  <si>
    <t>SIOP-283</t>
  </si>
  <si>
    <t>SIOP-284</t>
  </si>
  <si>
    <t>SIOP-285</t>
  </si>
  <si>
    <t>SIOP-286</t>
  </si>
  <si>
    <t>SIOP-287</t>
  </si>
  <si>
    <t>C3</t>
  </si>
  <si>
    <t>SIOP-288</t>
  </si>
  <si>
    <t>SIOP-289</t>
  </si>
  <si>
    <t>SIOP-290</t>
  </si>
  <si>
    <t>SIOP-291</t>
  </si>
  <si>
    <t>SIOP-292</t>
  </si>
  <si>
    <t>SIOP-293</t>
  </si>
  <si>
    <t>C4</t>
  </si>
  <si>
    <t>SIOP-294</t>
  </si>
  <si>
    <t>SIOP-295</t>
  </si>
  <si>
    <t>SIOP-296</t>
  </si>
  <si>
    <t>SIOP-297</t>
  </si>
  <si>
    <t>SUMINISTRO E INSTALACIÓN DE TUBERÍA PVC DE 4" (100MM) DE DIÁMETRO, CON NORMA MEXICANA NMX-E-199/1. INCLUYE: HERRAMIENTA, MANO DE OBRA, CONEXIONES, ACCESORIOS, EQUIPO Y TODO LO NECESARIO PARA SU CORRECTA EJECUCIÓN.</t>
  </si>
  <si>
    <t>SIOP-298</t>
  </si>
  <si>
    <t>SIOP-299</t>
  </si>
  <si>
    <t>SIOP-300</t>
  </si>
  <si>
    <t>TEE PVC CEMENTAR SANITARIO DE 2". INCLUYE: SUMINISTRO, INSTALACIÓN, MATERIALES, PEGAMENTO PVC, MANO DE OBRA, HERRAMIENTA Y EQUIPO.</t>
  </si>
  <si>
    <t>SIOP-301</t>
  </si>
  <si>
    <t>SIOP-302</t>
  </si>
  <si>
    <t>SIOP-303</t>
  </si>
  <si>
    <t>SIOP-304</t>
  </si>
  <si>
    <t>SIOP-305</t>
  </si>
  <si>
    <t>SIOP-306</t>
  </si>
  <si>
    <t>C5</t>
  </si>
  <si>
    <t>SIOP-307</t>
  </si>
  <si>
    <t>SIOP-308</t>
  </si>
  <si>
    <t>SUMINISTRO E INSTALACIÓN DE TUBERÍA DE POLIPROPILENO COPOLÍMERO RANDOM (TUBOPLUS O SIMILAR) DE 1" (25MM)DE DIÁMETRO, CON NORMA NMX-E-226/2 CNCP. INCLUYE: HERRAMIENTAS, CONEXIONES, EQUIPO, MANO DE OBRA Y TODO LO NECESARIO PARA SU CORRECTA EJECUCIÓN.</t>
  </si>
  <si>
    <t>SIOP-309</t>
  </si>
  <si>
    <t>SIOP-310</t>
  </si>
  <si>
    <t>SIOP-311</t>
  </si>
  <si>
    <t>SUMINISTRO Y COLOCACIÓN DE VÁLVULA DE GLOBO DE 1 " DE TUBERÍA DE POLIPROPILENO COPOLÍMERO RANDOM (TUBOPLUS O SIMILAR) . INCLUYE: MATERIAL, MANO DE OBRA, EQUIPO Y HERRAMIENTA.</t>
  </si>
  <si>
    <t>SIOP-312</t>
  </si>
  <si>
    <t>SIOP-313</t>
  </si>
  <si>
    <t>C6</t>
  </si>
  <si>
    <t>SIOP-314</t>
  </si>
  <si>
    <t>SIOP-315</t>
  </si>
  <si>
    <t>SIOP-316</t>
  </si>
  <si>
    <t>SIOP-317</t>
  </si>
  <si>
    <t>SIOP-318</t>
  </si>
  <si>
    <t>C7</t>
  </si>
  <si>
    <t>SIOP-319</t>
  </si>
  <si>
    <t>SIOP-320</t>
  </si>
  <si>
    <t>SIOP-321</t>
  </si>
  <si>
    <t>SIOP-322</t>
  </si>
  <si>
    <t>C8</t>
  </si>
  <si>
    <t>SIOP-323</t>
  </si>
  <si>
    <t>SIOP-324</t>
  </si>
  <si>
    <t>SIOP-325</t>
  </si>
  <si>
    <t>SIOP-326</t>
  </si>
  <si>
    <t>SIOP-327</t>
  </si>
  <si>
    <t>SIOP-328</t>
  </si>
  <si>
    <t>SIOP-329</t>
  </si>
  <si>
    <t>C9</t>
  </si>
  <si>
    <t>SIOP-330</t>
  </si>
  <si>
    <t>SIOP-331</t>
  </si>
  <si>
    <t>SIOP-332</t>
  </si>
  <si>
    <t>SIOP-333</t>
  </si>
  <si>
    <t>C10</t>
  </si>
  <si>
    <t>SIOP-334</t>
  </si>
  <si>
    <t>SIOP-335</t>
  </si>
  <si>
    <t>SIOP-336</t>
  </si>
  <si>
    <t>SIOP-337</t>
  </si>
  <si>
    <t>SIOP-338</t>
  </si>
  <si>
    <t>SIOP-339</t>
  </si>
  <si>
    <t>SIOP-340</t>
  </si>
  <si>
    <t>SIOP-341</t>
  </si>
  <si>
    <t>SIOP-342</t>
  </si>
  <si>
    <t>SIOP-343</t>
  </si>
  <si>
    <t>SIOP-344</t>
  </si>
  <si>
    <t>SIOP-345</t>
  </si>
  <si>
    <t>SIOP-346</t>
  </si>
  <si>
    <t>SIOP-347</t>
  </si>
  <si>
    <t>SUMINISTRO Y COLOCACIÓN DE BARRA DE SEGURIDAD RECTA 1"X12" DE ACERO INOXIDABLE, DE 383 MM DE LONGITUD, DIÁMETRO DE 1", MARCA URREA MODELO 3350, INCLUYE: MATERIALES, INSTALACIÓN, MANO DE OBRA, EQUIPO Y HERRAMIENTA.</t>
  </si>
  <si>
    <t>SIOP-348</t>
  </si>
  <si>
    <t>SUMINISTRO Y COLOCACIÓN DE GANCHO PORTA MULETAS, MARCA HELVEX, MODELO 266 CROMO. INCLUYE: MATERIALES DE FIJACIÓN, MANO DE OBRA, EQUIPO Y HERRAMIENTA</t>
  </si>
  <si>
    <t>SIOP-349</t>
  </si>
  <si>
    <t>SIOP-350</t>
  </si>
  <si>
    <t>SIOP-351</t>
  </si>
  <si>
    <t>SIOP-352</t>
  </si>
  <si>
    <t>SIOP-353</t>
  </si>
  <si>
    <t>SIOP-354</t>
  </si>
  <si>
    <t>SIOP-355</t>
  </si>
  <si>
    <t>SIOP-356</t>
  </si>
  <si>
    <t>C11</t>
  </si>
  <si>
    <t>SIOP-357</t>
  </si>
  <si>
    <t>SIOP-358</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</si>
  <si>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1.40 M DE ANCHO. INCLUYE: MATERIAL, MANO DE OBRA, EQUIPO Y HERRAMIENTA.</t>
  </si>
  <si>
    <t>SIOP-359</t>
  </si>
  <si>
    <t>SIOP-360</t>
  </si>
  <si>
    <t>SIOP-361</t>
  </si>
  <si>
    <t>C12</t>
  </si>
  <si>
    <t>SIOP-362</t>
  </si>
  <si>
    <t>SIOP-363</t>
  </si>
  <si>
    <t>C13</t>
  </si>
  <si>
    <t>SIOP-364</t>
  </si>
  <si>
    <t>SIOP-365</t>
  </si>
  <si>
    <t>SIOP-366</t>
  </si>
  <si>
    <t>SIOP-367</t>
  </si>
  <si>
    <t>SIOP-368</t>
  </si>
  <si>
    <t>SIOP-369</t>
  </si>
  <si>
    <t>SIOP-370</t>
  </si>
  <si>
    <t>SIOP-371</t>
  </si>
  <si>
    <t>SIOP-372</t>
  </si>
  <si>
    <t>C14</t>
  </si>
  <si>
    <t>SIOP-373</t>
  </si>
  <si>
    <t>SIOP-374</t>
  </si>
  <si>
    <t>C15</t>
  </si>
  <si>
    <t>SIOP-375</t>
  </si>
  <si>
    <t>SIOP-376</t>
  </si>
  <si>
    <t>SIOP-377</t>
  </si>
  <si>
    <t>SIOP-378</t>
  </si>
  <si>
    <t>C16</t>
  </si>
  <si>
    <t>SIOP-379</t>
  </si>
  <si>
    <t>C17</t>
  </si>
  <si>
    <t>SIOP-380</t>
  </si>
  <si>
    <t>SIOP-381</t>
  </si>
  <si>
    <t>SIOP-382</t>
  </si>
  <si>
    <t>SIOP-383</t>
  </si>
  <si>
    <t>SIOP-384</t>
  </si>
  <si>
    <t>SIOP-385</t>
  </si>
  <si>
    <t>SIOP-386</t>
  </si>
  <si>
    <t>C18</t>
  </si>
  <si>
    <t>SIOP-387</t>
  </si>
  <si>
    <t>SIOP-388</t>
  </si>
  <si>
    <t>C19</t>
  </si>
  <si>
    <t>SIOP-389</t>
  </si>
  <si>
    <t>SIOP-390</t>
  </si>
  <si>
    <t>D</t>
  </si>
  <si>
    <t>SAMU PASILLOS</t>
  </si>
  <si>
    <t>D1</t>
  </si>
  <si>
    <t>SIOP-391</t>
  </si>
  <si>
    <t>SIOP-392</t>
  </si>
  <si>
    <t>SIOP-393</t>
  </si>
  <si>
    <t>DEMOLICION EN FORMA MANUAL DE MUROS DE MAMPOSTERÍA A SOGA CON ALTURA MAXIMA DE 4.00 M INCLUYE: ANDAMIOS, CORTES CON DISCO DE DIAMANTE PARA SECCIONAMIENTO DE ELEMENTOS, DEMOLICION MANUAL CONTROLADA, CARRETILLEO A CENTRO DE ACOPIO DESTINADO POR LA DEPENDENCIA PARA SU POSTERIOR RETIRO, MANO DE OBRA, EQUIPO Y HERRAMIENTA.</t>
  </si>
  <si>
    <t>SIOP-394</t>
  </si>
  <si>
    <t>SIOP-395</t>
  </si>
  <si>
    <t>SIOP-396</t>
  </si>
  <si>
    <t>SIOP-397</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</si>
  <si>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</si>
  <si>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SIOP-398</t>
  </si>
  <si>
    <t>SIOP-399</t>
  </si>
  <si>
    <t>SIOP-400</t>
  </si>
  <si>
    <t>SIOP-401</t>
  </si>
  <si>
    <t>SIOP-402</t>
  </si>
  <si>
    <t>SIOP-403</t>
  </si>
  <si>
    <t>D2</t>
  </si>
  <si>
    <t>INSTALACIÓN HIDROSANITARIA</t>
  </si>
  <si>
    <t>D2.1</t>
  </si>
  <si>
    <t>SIOP-404</t>
  </si>
  <si>
    <t>SIOP-405</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</si>
  <si>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</si>
  <si>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SIOP-406</t>
  </si>
  <si>
    <t>AFINE, NIVELACIÓN Y COMPACTACIÓN DEL FONDO DE LA EXCAVACIÓN CON BAILARINA, INCLUYE: MATERIAL, MANO DE OBRA, EQUIPO Y HERRAMIENTA.</t>
  </si>
  <si>
    <t>SIOP-407</t>
  </si>
  <si>
    <t>PLANTILLA APISONADA AL 85% PROCTOR EN ZANJA CON MATERIAL PRODUCTO DE BANCO. INCLUYE: MATERIAL, MANO DE OBRA, EQUIPO Y HERRAMIENTA.</t>
  </si>
  <si>
    <t>SIOP-408</t>
  </si>
  <si>
    <t>RELLENO ACOSTILLADO EN CEPAS O MESETAS CON MATERIAL DE BANCO COMPACTADO AL 90% MÍNIMO DE SU P.V.S.M. EN CAPAS NO MAYORES DE 20 CM, INCLUYE: INCORPORACIÓN DE AGUA NECESARIA, COMPACTACIÓN CON PISÓN, MANO DE OBRA, HERRAMIENTAS Y ACARREOS.</t>
  </si>
  <si>
    <t>SIOP-409</t>
  </si>
  <si>
    <t>RELLENO EN CEPAS O MESETAS CON MATERIAL DE BANCO COMPACTADO AL 90% PROCTOR CON COMPACTADOR DE IMPACTO, EN CAPAS NO MAYORES DE 20 CM., MEDIDO COMPACTO, INCLUYE: INCORPORACIÓN DE AGUA NECESARIA, MANO DE OBRA, EQUIPO Y HERRAMIENTA</t>
  </si>
  <si>
    <t>SIOP-410</t>
  </si>
  <si>
    <t>SIOP-411</t>
  </si>
  <si>
    <t>SUMINISTRO E INSTALACIÓN DE TUBERÍA PVC DE 6" (100MM) DE DIÁMETRO, CON NORMA MEXICANA NMX-E-199/1. INCLUYE: HERRAMIENTA, MANO DE OBRA, CONEXIONES, ACCESORIOS, EQUIPO Y TODO LO NECESARIO PARA SU CORRECTA EJECUCIÓN.</t>
  </si>
  <si>
    <t>SIOP-412</t>
  </si>
  <si>
    <t>SIOP-413</t>
  </si>
  <si>
    <t>SIOP-414</t>
  </si>
  <si>
    <t>CODO PVC CEMENTAR, SANITARIO DE 6"X 45°. INCLUYE: SUMINISTRO, INSTALACIÓN, MATERIALES, PEGAMENTO PVC, MANO DE OBRA, HERRAMIENTA Y EQUIPO.</t>
  </si>
  <si>
    <t>SIOP-415</t>
  </si>
  <si>
    <t>CODO PVC CEMENTAR, SANITARIO DE 6"X 90°. INCLUYE: SUMINISTRO, INSTALACIÓN, MATERIALES, PEGAMENTO PVC, MANO DE OBRA, HERRAMIENTA Y EQUIPO.</t>
  </si>
  <si>
    <t>SIOP-416</t>
  </si>
  <si>
    <t>SIOP-417</t>
  </si>
  <si>
    <t>SIOP-418</t>
  </si>
  <si>
    <t>YEE PVC CONEXIÓN CEMENTAR, SANITARIO DE 6"X2". INCLUYE: SUMINISTRO, INSTALACIÓN, MATERIALES, MANO DE OBRA, HERRAMIENTA Y EQUIPO.</t>
  </si>
  <si>
    <t>SIOP-419</t>
  </si>
  <si>
    <t>SIOP-420</t>
  </si>
  <si>
    <t>SUMINISTRO E INSTALACIÓN CONEXIÓN TIPO "REDUCCIÓN" DE PVC SANITARIO DE 6" A 2” DE DIÁMETRO PARA DRENAJE, INCLUYE: PEGAMENTO, MATERIAL, MATERIALES MENORES, FLETES Y ACARREO DE LOS MATERIALES AL SITIO DE SU INSTALACIÓN Y PRUEBAS.</t>
  </si>
  <si>
    <t>SIOP-421</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</si>
  <si>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</si>
  <si>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D2.2</t>
  </si>
  <si>
    <t>DRENAJE PLUVIAL</t>
  </si>
  <si>
    <t>SIOP-422</t>
  </si>
  <si>
    <t>SIOP-423</t>
  </si>
  <si>
    <t>SIOP-424</t>
  </si>
  <si>
    <t>SIOP-425</t>
  </si>
  <si>
    <t>SIOP-426</t>
  </si>
  <si>
    <t>SIOP-427</t>
  </si>
  <si>
    <t>SIOP-428</t>
  </si>
  <si>
    <t>SUMINISTRO E INSTALACIÓN DE TUBERÍA PVC DE 6" (150MM) DE DIÁMETRO, CON NORMA MEXICANA NMX-E-199/1. INCLUYE: MATERIALES, HERRAMIENTA, MANO DE OBRA, CONEXIONES, ACCESORIOS, EQUIPO Y TODO LO NECESARIO PARA SU CORRECTA EJECUCIÓN.</t>
  </si>
  <si>
    <t>SIOP-429</t>
  </si>
  <si>
    <t>SUMINISTRO E INSTALACIÓN CONEXIÓN TIPO CODO DE 90° O 45° DE PVC SANITARIO DE 6” DE DIÁMETRO, INCLUYE: PEGAMENTO, MATERIAL, MATERIALES MENORES, FLETES Y ACARREO DE LOS MATERIALES AL SITIO DE SU INSTALACIÓN Y PRUEBAS.</t>
  </si>
  <si>
    <t>SIOP-430</t>
  </si>
  <si>
    <t>SUMINISTRO Y COLOCACIÓN DE COLADERA DE PRETIL, HELVEX MOD 4954; INCLUYE: MATERIALES, MANO DE OBRA, HERRAMIENTA, FIJACIONES, CONEXIONES.</t>
  </si>
  <si>
    <t>SIOP-431</t>
  </si>
  <si>
    <t>SUMINISTRO Y COLOCACIÓN DE REJILLA PREFABRICADA 6-20-40 MARCA NAPRESA A BASE DE MÓDULO SÓLIDO DE CONCRETO ARMADO, INCLUYE: ACARREOS, MATERIALES, MANO DE OBRA, HERRAMIENTA.</t>
  </si>
  <si>
    <t>SIOP-432</t>
  </si>
  <si>
    <t>D2.3</t>
  </si>
  <si>
    <t>SIOP-433</t>
  </si>
  <si>
    <t>SIOP-434</t>
  </si>
  <si>
    <t>SUMINISTRO E INSTALACIÓN DE TUBERÍA DE POLIPROPILENO COPOLÍMERO RANDOM (TUBOPLUS O SIMILAR) DE 2 1/2" (64MM)DE DIÁMETRO, CON NORMA NMX-E-226/2 CNCP. INCLUYE: HERRAMIENTAS, CONEXIONES, EQUIPO, MANO DE OBRA Y TODO LO NECESARIO PARA SU CORRECTA EJECUCIÓN.</t>
  </si>
  <si>
    <t>SIOP-435</t>
  </si>
  <si>
    <t>SUMINISTRO E INSTALACIÓN DE TUBERÍA DE POLIPROPILENO COPOLÍMERO RANDOM (TUBOPLUS O SIMILAR) DE 2" (51MM)DE DIÁMETRO, CON NORMA NMX-E-226/2 CNCP. INCLUYE: HERRAMIENTAS, CONEXIONES, EQUIPO, MANO DE OBRA Y TODO LO NECESARIO PARA SU CORRECTA EJECUCIÓN.</t>
  </si>
  <si>
    <t>SIOP-436</t>
  </si>
  <si>
    <t>SIOP-437</t>
  </si>
  <si>
    <t>SIOP-438</t>
  </si>
  <si>
    <t>SUMINISTRO E INSTALACIÓN DE TUBERÍA DE POLIPROPILENO COPOLÍMERO RANDOM (TUBOPLUS O SIMILAR) DE 1" (25MM) DE DIÁMETRO, CON NORMA NMX-E-226/2 CNCP. INCLUYE: HERRAMIENTAS, CONEXIONES, EQUIPO, MANO DE OBRA Y TODO LO NECESARIO PARA SU CORRECTA EJECUCIÓN.</t>
  </si>
  <si>
    <t>SIOP-439</t>
  </si>
  <si>
    <t>SUMINISTRO E INSTALACIÓN DE TUBERÍA DE POLIPROPILENO COPOLÍMERO RANDOM (TUBOPLUS O SIMILAR) DE 3/4" (19MM)DE DIÁMETRO, CON NORMA NMX-E-226/2 CNCP. INCLUYE: HERRAMIENTAS, CONEXIONES, EQUIPO, MANO DE OBRA Y TODO LO NECESARIO PARA SU CORRECTA EJECUCIÓN.</t>
  </si>
  <si>
    <t>SIOP-440</t>
  </si>
  <si>
    <t>SIOP-441</t>
  </si>
  <si>
    <t>SIOP-442</t>
  </si>
  <si>
    <t>SUMINISTRO Y COLOCACIÓN DE VÁLVULA DE ESFERA DE 2 1/2" DE TUBERÍA DE POLIPROPILENO COPOLÍMERO RANDOM (TUBOPLUS O SIMILAR) . INCLUYE: MATERIAL, MANO DE OBRA, EQUIPO Y HERRAMIENTA.</t>
  </si>
  <si>
    <t>SIOP-443</t>
  </si>
  <si>
    <t>SUMINISTRO Y COLOCACIÓN DE VÁLVULA DE ESFERA DE 2 " DE TUBERÍA DE POLIPROPILENO COPOLÍMERO RANDOM (TUBOPLUS O SIMILAR) . INCLUYE: MATERIAL, MANO DE OBRA, EQUIPO Y HERRAMIENTA.</t>
  </si>
  <si>
    <t>SIOP-444</t>
  </si>
  <si>
    <t>SUMINISTRO Y COLOCACIÓN DE VÁLVULA DE ESFERA DE 1 1/2" DE TUBERÍA DE POLIPROPILENO COPOLÍMERO RANDOM (TUBOPLUS O SIMILAR) . INCLUYE: MATERIAL, MANO DE OBRA, EQUIPO Y HERRAMIENTA.</t>
  </si>
  <si>
    <t>SIOP-445</t>
  </si>
  <si>
    <t>SUMINISTRO Y COLOCACIÓN DE VÁLVULA DE ESFERA DE 1 1/4" DE TUBERÍA DE POLIPROPILENO COPOLÍMERO RANDOM (TUBOPLUS O SIMILAR) . INCLUYE: MATERIAL, MANO DE OBRA, EQUIPO Y HERRAMIENTA.</t>
  </si>
  <si>
    <t>SIOP-446</t>
  </si>
  <si>
    <t>SUMINISTRO Y COLOCACIÓN DE VÁLVULA DE ESFERA DE 1" DE TUBERÍA DE POLIPROPILENO COPOLÍMERO RANDOM (TUBOPLUS O SIMILAR) . INCLUYE: MATERIAL, MANO DE OBRA, EQUIPO Y HERRAMIENTA.</t>
  </si>
  <si>
    <t>SIOP-447</t>
  </si>
  <si>
    <t>SUMINISTRO Y COLOCACIÓN DE VÁLVULA DE ESFERA DE 3/4" DE TUBERÍA DE POLIPROPILENO COPOLÍMERO RANDOM (TUBOPLUS O SIMILAR) . INCLUYE: MATERIAL, MANO DE OBRA, EQUIPO Y HERRAMIENTA.</t>
  </si>
  <si>
    <t>SIOP-448</t>
  </si>
  <si>
    <t>SUMINISTRO Y COLOCACIÓN DE VÁLVULA DE ESFERA DE 1/2" DE TUBERÍA DE POLIPROPILENO COPOLÍMERO RANDOM (TUBOPLUS O SIMILAR) . INCLUYE: MATERIAL, MANO DE OBRA, EQUIPO Y HERRAMIENTA.</t>
  </si>
  <si>
    <t>SIOP-449</t>
  </si>
  <si>
    <t>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</si>
  <si>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SIOP-450</t>
  </si>
  <si>
    <t>SUMINISTRO Y COLOCACIÓN DE SOPORTE TIPO PERA PARA TUBERIA DE DIÁMETRO 2 1/2", CONSIDERANDO VARILLA ROSCADA GALVANIZADA DE 3/8" DE 30 CM DE SUJECIÓN PROMEDIO, TUERCAS, RONDANAS Y TAQUETE EXPANSOR TIPO Z. INCLUYE: FIJACIÓN, MATERIAL, MANO DE OBRA, EQUIPO Y HERRAMIENTA.</t>
  </si>
  <si>
    <t>SIOP-451</t>
  </si>
  <si>
    <t>SIOP-452</t>
  </si>
  <si>
    <t>SIOP-453</t>
  </si>
  <si>
    <t>SIOP-454</t>
  </si>
  <si>
    <t>SIOP-455</t>
  </si>
  <si>
    <t>SUMINISTRO Y COLOCACIÓN DE SOPORTE TIPO PERA PARA TUBERIA DE DIÁMETRO 3/4", CONSIDERANDO VARILLA ROSCADA GALVANIZADA DE 3/8" DE 30 CM DE SUJECIÓN PROMEDIO, TUERCAS, RONDANAS Y TAQUETE EXPANSOR TIPO Z. INCLUYE: FIJACIÓN, MATERIAL, MANO DE OBRA, EQUIPO Y HERRAMIENTA.</t>
  </si>
  <si>
    <t>SIOP-456</t>
  </si>
  <si>
    <t>SIOP-457</t>
  </si>
  <si>
    <t>SUMINISTRO E INSTALACION DE EQUIPO PRESURIZADOR DUPLEX INTEGRADO DE VELOCIDAD VARIABLE A PRESIÓN CONSTANTE PARA SERVICIO. MARCA ALTAMIRA O SIMILAR MODELO PDV-T7.5X100423, CON DOS MOTOBOMBAS MULTIETAPAS VERTICALES, UN VARIADOR DE FRECUENCIA Y TABLERO DE CONTROL; BOMBAS TX ALTAMIRA SERIE T7.5XE, POTENCIA NOMINAL 10HP, TRIFÁSICO 3X230V, 60 HZ, 1 VARIADOR ALTIVAR, PRESIÓN MÁX. DE OPERACIÓN DEL TANQUE 150 PSI, VOLÚMEN DEL TANQUE 38 LTS / 10 GAL., TANQUE DE ACERO AL CARBÓN SERIE PRO-LV. iNCLUYE: ACARREOS AL PUNTO DE SU COLOCACIÓN, MANO DE OBRA, EQUIPO, HERRAMIENTA.</t>
  </si>
  <si>
    <t>D3</t>
  </si>
  <si>
    <t>SIOP-458</t>
  </si>
  <si>
    <t>SIOP-459</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</si>
  <si>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</si>
  <si>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SIOP-460</t>
  </si>
  <si>
    <t>SIOP-461</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</si>
  <si>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</si>
  <si>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SIOP-462</t>
  </si>
  <si>
    <t>SIOP-463</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</si>
  <si>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</si>
  <si>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SIOP-464</t>
  </si>
  <si>
    <t>SIOP-465</t>
  </si>
  <si>
    <t>SUMINISTRO Y COLOCACION DE APAGADOR SENCILLO COLOR BLANCO SERIE CIEN MARCA LEVITON O SIMILAR. INCLUYE: PLACA DE 1 VENTANA, MANO DE OBRA, ACARREOS, HERRAMIENTA, DESPERDICIOS, LIMPIEZA Y TODO LO NECESARIO PARA SU CORRECTA INSTALACION.</t>
  </si>
  <si>
    <t>SIOP-466</t>
  </si>
  <si>
    <t>SIOP-467</t>
  </si>
  <si>
    <t>D4</t>
  </si>
  <si>
    <t>SIOP-468</t>
  </si>
  <si>
    <t>SUMINISTRO E INSTALACIÓN DE TABLERO NQ SQUARE D, MODELO NQ430L1C, 100A, 3 FASES, 4 HILOS, 30 POLOS, BARRA DE COBRE; INCLUYE: MANO DE OBRA, ACARREOS, HERRAMIENTA, LIMPIEZA Y TODO LO NECESARIO PARA SU CORRECTA INSTALACIÓN.</t>
  </si>
  <si>
    <t>SIOP-469</t>
  </si>
  <si>
    <t>SUMINISTRO E INSTALACIÓN DE TABLERO NQ SQUARE D, MODELO NQ430L2C, 225A, 3 FASES, 4 HILOS, 30 POLOS, BARRA DE COBRE; INCLUYE: MANO DE OBRA, ACARREOS, HERRAMIENTA, LIMPIEZA Y TODO LO NECESARIO PARA SU CORRECTA INSTALACIÓN.</t>
  </si>
  <si>
    <t>SIOP-470</t>
  </si>
  <si>
    <t>SUMINISTRO E INSTALACIÓN DE TABLERO NQ SQUARE D, MODELO NQ442L4C, 400A, 3 FASES, 4 HILOS, 42 POLOS, BARRA DE COBRE; INCLUYE: MANO DE OBRA, ACARREOS, HERRAMIENTA, LIMPIEZA Y TODO LO NECESARIO PARA SU CORRECTA INSTALACIÓN.</t>
  </si>
  <si>
    <t>SIOP-471</t>
  </si>
  <si>
    <t>SUMINISTRO E INSTALACIÓN DE INTERRUPTOR DE 1 X 15,20 Ó 30 AMP QO, 120/240 V, 10 KA, MCA SQUARE D O SIMILAR, INCLUYE: ACARREOS, HERRAMIENTA, DESPERDICIOS, LIMPIEZA Y TODO LO NECESARIO PARA SU CORRECTA INSTALACIÓN.</t>
  </si>
  <si>
    <t>SIOP-472</t>
  </si>
  <si>
    <t>SUMINISTRO E INSTALACIÓN DE INTERRUPTOR DE 2 X 20 AMP QO MCA SQUARE D INCLUYE: ACARREOS, HERRAMIENTA, DESPERDICIOS, LIMPIEZA Y TODO LO NECESARIO PARA SU CORRECTA INSTALACIÓN.</t>
  </si>
  <si>
    <t>SIOP-473</t>
  </si>
  <si>
    <t>SUMINISTRO E INSTALACIÓN DE INTERRUPTOR DE 2 X 30 AMP QO MCA SQUARE D INCLUYE: ACARREOS, HERRAMIENTA, DESPERDICIOS, LIMPIEZA Y TODO LO NECESARIO PARA SU CORRECTA INSTALACIÓN.</t>
  </si>
  <si>
    <t>SIOP-474</t>
  </si>
  <si>
    <t>SUMINISTRO E INSTALACIÓN DE INTERRUPTOR DE SEGURIDAD 2 POLOS 30A NEMA 3R MCA SQUARE D O SIMILAR; INCLUYE: ACARREOS, HERRAMIENTA, DESPERDICIOS, LIMPIEZA Y TODO LO NECESARIO PARA SU CORRECTA INSTALACIÓN.</t>
  </si>
  <si>
    <t>SIOP-475</t>
  </si>
  <si>
    <t>SUMINISTRO E INSTALACIÓN DE INTERRUPTOR DE 2 X 40 AMP QO MCA SQUARE D INCLUYE: ACARREOS, HERRAMIENTA, DESPERDICIOS, LIMPIEZA Y TODO LO NECESARIO PARA SU CORRECTA INSTALACIÓN.</t>
  </si>
  <si>
    <t>SIOP-476</t>
  </si>
  <si>
    <t>SUMINISTRO E INSTALACIÓN DE INTERRUPTOR DE 2 X 70 AMP QO MCA SQUARE D INCLUYE: ACARREOS, HERRAMIENTA, DESPERDICIOS, LIMPIEZA Y TODO LO NECESARIO PARA SU CORRECTA INSTALACIÓN.</t>
  </si>
  <si>
    <t>SIOP-477</t>
  </si>
  <si>
    <t>SUMINISTRO E INSTALACIÓN DE INTERRUPTOR DE 3 X 40 AMP QO MCA SQUARE D INCLUYE: ACARREOS, HERRAMIENTA, DESPERDICIOS, LIMPIEZA Y TODO LO NECESARIO PARA SU CORRECTA INSTALACIÓN.</t>
  </si>
  <si>
    <t>SIOP-478</t>
  </si>
  <si>
    <t>SUMINISTRO E INSTALACIÓN DE INTERRUPTOR DE 3 X 50 AMP QO MCA SQUARE D INCLUYE: ACARREOS, HERRAMIENTA, DESPERDICIOS, LIMPIEZA Y TODO LO NECESARIO PARA SU CORRECTA INSTALACIÓN.</t>
  </si>
  <si>
    <t>SIOP-479</t>
  </si>
  <si>
    <t>SUMINISTRO E INSTALACIÓN DE INTERRUPTOR DE 3 X 70 AMP QO MCA SQUARE D INCLUYE: ACARREOS, HERRAMIENTA, DESPERDICIOS, LIMPIEZA Y TODO LO NECESARIO PARA SU CORRECTA INSTALACIÓN.</t>
  </si>
  <si>
    <t>SIOP-480</t>
  </si>
  <si>
    <t>SUMINISTRO E INSTALACIÓN DE INTERRUPTOR DE 3 X 100 AMP  QO MCA SQUARE D HIDRONEUMÁTICO INCLUYE: ACARREOS, HERRAMIENTA, DESPERDICIOS, LIMPIEZA Y TODO LO NECESARIO PARA SU CORRECTA INSTALACIÓN.</t>
  </si>
  <si>
    <t>SIOP-481</t>
  </si>
  <si>
    <t>SUMINISTRO E INSTALACIÓN DE INTERRUPTOR DE 3 X 150 AMP MCA SQUARE D INCLUYE: ACARREOS, HERRAMIENTA, DESPERDICIOS, LIMPIEZA Y TODO LO NECESARIO PARA SU CORRECTA INSTALACIÓN.</t>
  </si>
  <si>
    <t>SIOP-482</t>
  </si>
  <si>
    <t>SUMINISTRO E INSTALACIÓN DE INTERRUPTOR DE 3 X 225 AMP MCA SQUARE D INCLUYE: ACARREOS, HERRAMIENTA, DESPERDICIOS, LIMPIEZA Y TODO LO NECESARIO PARA SU CORRECTA INSTALACIÓN.</t>
  </si>
  <si>
    <t>SIOP-483</t>
  </si>
  <si>
    <t>SUMINISTRO E INSTALACIÓN DE INTERRUPTOR DE 3 X 400 AMP MCA SQUARE D INCLUYE: ACARREOS, HERRAMIENTA, DESPERDICIOS, LIMPIEZA Y TODO LO NECESARIO PARA SU CORRECTA INSTALACIÓN.</t>
  </si>
  <si>
    <t>SIOP-484</t>
  </si>
  <si>
    <t>SUMINISTRO Y COLOCACIÓN DE TUBERIA CONDUIT METÁLICA GALVANIZADA DE 1/2" DE PARED DELGADA, INCLUYE: MATERIALES, CORTES, DESPERDICIOS, ROSCADO, COPLE, CONEXIÓN, MANO DE OBRA, EQUIPO, ANDAMIOS, HERRAMIENTA, A CUALQUIER NIVEL.</t>
  </si>
  <si>
    <t>SIOP-485</t>
  </si>
  <si>
    <t>SIOP-486</t>
  </si>
  <si>
    <t>SUMINISTRO Y COLOCACIÓN DE TUBERIA CONDUIT METÁLICA GALVANIZADA DE 1" DE PARED DELGADA, INCLUYE: MATERIALES, CORTES, DESPERDICIOS, COPLE, CONEXIÓNES, MANO DE OBRA, EQUIPO, ANDAMIOS, HERRAMIENTA, A CUALQUIER NIVEL.</t>
  </si>
  <si>
    <t>SIOP-487</t>
  </si>
  <si>
    <t>SUMINISTRO Y COLOCACIÓN DE TUBERIA CONDUIT METÁLICA GALVANIZADA DE 1 1/2" DE PARED DELGADA, INCLUYE: MATERIALES, CORTES, DESPERDICIOS, COPLE, CONEXIÓNES, MANO DE OBRA, EQUIPO, ANDAMIOS, HERRAMIENTA, A CUALQUIER NIVEL.</t>
  </si>
  <si>
    <t>SIOP-488</t>
  </si>
  <si>
    <t>SIOP-489</t>
  </si>
  <si>
    <t>SUMINISTRO Y COLOCACIÓN DE TUBERÍA CONDUIT METÁLICA DE PARED GRUESA DE 1/2' , INCLUYE: CORTES, DESPERDICIOS, COPLE, CONEXIONES, MANO DE OBRA, EQUIPO Y MATERIALES.</t>
  </si>
  <si>
    <t>SIOP-490</t>
  </si>
  <si>
    <t>SUMINISTRO Y COLOCACIÓN DE TUBERÍA CONDUIT METÁLICA DE PARED GRUESA DE 3/4", INCLUYE: CORTES, DESPERDICIOS, COPLE, CONEXIONES, MANO DE OBRA, EQUIPO Y MATERIALES.</t>
  </si>
  <si>
    <t>SIOP-491</t>
  </si>
  <si>
    <t>SUMINISTRO Y COLOCACIÓN DE TUBERÍA PVC CONDUIT PESADO DE 1/2'', INCLUYE: CONEXIONES, CORTES, DESPERDICIOS, MANO DE OBRA, EQUIPO Y MATERIALES.</t>
  </si>
  <si>
    <t>SIOP-492</t>
  </si>
  <si>
    <t>SUMINISTRO Y COLOCACIÓN DE TUBERÍA PVC CONDUIT PESADO DE 3/4'', INCLUYE: CONEXIONES, CORTES, DESPERDICIOS, MANO DE OBRA, EQUIPO Y MATERIALES.</t>
  </si>
  <si>
    <t>SIOP-493</t>
  </si>
  <si>
    <t>SUMINISTRO Y COLOCACIÓN DE TUBERIA CONDUIT FLEXIBLE DE ACERO GALVANIZADO ENGARGOLADO DE FORMA HELICOIDAL (SAPA) DE 3/4", INCLUYE: MATERIALES, CORTES, DESPERDICIOS, ENSAMBLE, CONEXIÓNES, MANO DE OBRA, EQUIPO, ANDAMIOS, HERRAMIENTA, A CUALQUIER NIVEL.</t>
  </si>
  <si>
    <t>SIOP-494</t>
  </si>
  <si>
    <t>SIOP-495</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</si>
  <si>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</si>
  <si>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SIOP-496</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</si>
  <si>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</si>
  <si>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SIOP-497</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</si>
  <si>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</si>
  <si>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SIOP-498</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</si>
  <si>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</si>
  <si>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SIOP-499</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</si>
  <si>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</si>
  <si>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SIOP-500</t>
  </si>
  <si>
    <t>SIOP-501</t>
  </si>
  <si>
    <t>SUMINISTRO E INSTALACIÓN DE CABLE VINANEL XXI THW-LS 600 V. 90°, MARCA CONDUMEX O SIMILAR, CAL. 14, INCLUYE: DESPERDICIOS, MATERIALES MENORES, HERRAMIENTA, CONEXIONES, MANO DE OBRA ESPECIALIZADA, LIMPIEZA DEL ÁREA DE TRABAJO, PRUEBAS Y ACARREO AL SITIO DE SU COLOCACIÓN.</t>
  </si>
  <si>
    <t>SIOP-502</t>
  </si>
  <si>
    <t>SUMINISTRO E INSTALACIÓN DE CABLE VINANEL XXI THW-LS 600 V. 90°, MARCA CONDUMEX O SIMILAR, CAL. 12, INCLUYE: DESPERDICIOS, MATERIALES MENORES, HERRAMIENTA, CONEXIONES, MANO DE OBRA ESPECIALIZADA, LIMPIEZA DEL ÁREA DE TRABAJO, PRUEBAS Y ACARREO AL SITIO DE SU COLOCACIÓN.</t>
  </si>
  <si>
    <t>SIOP-503</t>
  </si>
  <si>
    <t>SIOP-504</t>
  </si>
  <si>
    <t>SUMINISTRO E INSTALACIÓN DE CABLE VINANEL XXI THW-LS 600 V. 90°, MARCA CONDUMEX O SIMILAR, CAL. 8, INCLUYE: DESPERDICIOS, MATERIALES MENORES, HERRAMIENTA, CONEXIONES, MANO DE OBRA ESPECIALIZADA, LIMPIEZA DEL ÁREA DE TRABAJO, PRUEBAS Y ACARREO AL SITIO DE SU COLOCACIÓN.</t>
  </si>
  <si>
    <t>SIOP-505</t>
  </si>
  <si>
    <t>SUMINISTRO E INSTALACIÓN DE CABLE VINANEL XXI THW-LS 600 V. 90°, MARCA CONDUMEX O SIMILAR, CAL. 6, INCLUYE: DESPERDICIOS, MATERIALES MENORES, HERRAMIENTA, CONEXIONES, MANO DE OBRA ESPECIALIZADA, LIMPIEZA DEL ÁREA DE TRABAJO, PRUEBAS Y ACARREO AL SITIO DE SU COLOCACIÓN.</t>
  </si>
  <si>
    <t>SIOP-506</t>
  </si>
  <si>
    <t>SIOP-507</t>
  </si>
  <si>
    <t>SUMINISTRO Y COLOCACIÓN DE ALAMBRE DE COBRE DESNUDO SEMIDURO CAL. 12, AWG, MCA. CONDUMEX, O SIMILAR. INCLUYE: DESPERDICIOS, MATERIALES MENORES, PRUEBAS Y ACARREO AL SITIO DE SU COLOCACIÓN.</t>
  </si>
  <si>
    <t>SIOP-508</t>
  </si>
  <si>
    <t>SIOP-509</t>
  </si>
  <si>
    <t>CABLE MONOPOLAR ALUMINIO S8000 CAL. 4 AWG XHHW-2 LS CT SR XLPE 600V 90°C, INCLUYE: MATERIALES, MANO DE OBRA, EQUIPO, HERRAMIENTA, ACARREOS, DESPERDICIOS, CORTES, LIMPIEZA.</t>
  </si>
  <si>
    <t>SIOP-510</t>
  </si>
  <si>
    <t>CABLE MONOPOLAR ALUMINIO S8000 CAL. 6 AWG XHHW-2 LS CT SR XLPE 600V 90°C, INCLUYE: MATERIALES, MANO DE OBRA, EQUIPO, HERRAMIENTA, ACARREOS, DESPERDICIOS, CORTES, LIMPIEZA.</t>
  </si>
  <si>
    <t>D5</t>
  </si>
  <si>
    <t>SIOP-511</t>
  </si>
  <si>
    <t>SIOP-512</t>
  </si>
  <si>
    <t>SIOP-513</t>
  </si>
  <si>
    <t>D6</t>
  </si>
  <si>
    <t>SIOP-514</t>
  </si>
  <si>
    <t>SIOP-515</t>
  </si>
  <si>
    <t>SIOP-516</t>
  </si>
  <si>
    <t>SIOP-517</t>
  </si>
  <si>
    <t>SIOP-518</t>
  </si>
  <si>
    <t>D7</t>
  </si>
  <si>
    <t>SISTEMA CONTRA INCENDIO</t>
  </si>
  <si>
    <t>SIOP-519</t>
  </si>
  <si>
    <t>SIOP-520</t>
  </si>
  <si>
    <t>SIOP-521</t>
  </si>
  <si>
    <t>SIOP-522</t>
  </si>
  <si>
    <t>SIOP-523</t>
  </si>
  <si>
    <t>SUMINISTRO Y COLOCACION DE KIT GABINETE HIDRANTE CON ACCESORIOS MARCA TUBOPLUS CONTRAINCENDIOS (PPR-CT RP+FV) , INCLUYE: 1 GABINETE LÁMINA DE ACERO CALIBRE 24 COLOR ROJO DE EMPOTRAR, 1 MANGUERA DE 30M DE POLIESTER DE ALTA DENSIDAD, 1 VÁLVULA ANGULAR DE GLOBO FABRICADA EN BRONCE DE 2" X 1 1/2", 1 CHIFLÓN DE 3 PASOS DE BRONCE DE 1 1/2",  1 NIPLE CAÑA DE BRONCE DE 1 1/2", 1 SOPORTE DESPLIEGUE DE 1 1/2" X 30M, 1 LLAVE UNIVERSAL PARA AJUSTAR COPLES, MANO DE OBRA, ACARREOS, MATERIALES, CONEXIONES, EQUIPO Y HERRAMIENTA</t>
  </si>
  <si>
    <t>SIOP-524</t>
  </si>
  <si>
    <t>TRAZO Y NIVELACIÓN, CON MEDIOS TOPOGRÁFICOS, DE LÍNEA MADRINA, PARA TUBERÍA. INCLUYE; MANO DE OBRA, EQUIPO Y TODO LO NECESARIO PARA SU CORRECTA EJECUCIÓN</t>
  </si>
  <si>
    <t>SIOP-525</t>
  </si>
  <si>
    <t>SUMINISTRO E INSTALACIÓN DE TUBERÍA DE POLIPROPILENO MULTICAPA (PPR-CT RP+FV) TUBOPLUS O SIMILAR  DE 63 MM DE DIÁMETRO. INCLUYE: MATERIALES, HERRAMIENTAS, CONEXIONES, EQUIPO, MANO DE OBRA Y TODO LO NECESARIO PARA SU CORRECTA EJECUCIÓN.</t>
  </si>
  <si>
    <t>SIOP-526</t>
  </si>
  <si>
    <t>SUMINISTRO E INSTALACIÓN DE TUBERÍA DE POLIPROPILENO MULTICAPA (PPR-CT RP+FV) TUBOPLUS O SIMILAR  DE 110 MM DE DIÁMETRO. INCLUYE: MATERIALES, HERRAMIENTAS, CONEXIONES, EQUIPO, MANO DE OBRA Y TODO LO NECESARIO PARA SU CORRECTA EJECUCIÓN.</t>
  </si>
  <si>
    <t>SIOP-527</t>
  </si>
  <si>
    <t>SUMINISTRO E INSTALACIÓN DE CODO DE 63 MM A 90° DE POLIPROPILENO MULTICAPA (PPR-CT RP+FV) TUBOPLUS O SIMILAR. INCLUYE: MATERIALES, HERRAMIENTAS, CONEXIONES, EQUIPO, MANO DE OBRA Y TODO LO NECESARIO PARA SU CORRECTA EJECUCIÓN.</t>
  </si>
  <si>
    <t>SIOP-528</t>
  </si>
  <si>
    <t>SUMINISTRO E INSTALACIÓN DE CODO DE 110 MM A 90° DE POLIPROPILENO MULTICAPA (PPR-CT RP+FV) TUBOPLUS O SIMILAR. INCLUYE: MATERIALES, HERRAMIENTAS, CONEXIONES, EQUIPO, MANO DE OBRA Y TODO LO NECESARIO PARA SU CORRECTA EJECUCIÓN.</t>
  </si>
  <si>
    <t>SIOP-529</t>
  </si>
  <si>
    <t>SUMINISTRO E INSTALACIÓN DE VÁLVULA DE ESFERA DE 63 MM DE POLIPROPILENO MULTICAPA (PPR-CT RP+FV) TUBOPLUS O SIMILAR. INCLUYE: MATERIALES, HERRAMIENTAS, CONEXIONES, EQUIPO, MANO DE OBRA Y TODO LO NECESARIO PARA SU CORRECTA EJECUCIÓN.</t>
  </si>
  <si>
    <t>SIOP-530</t>
  </si>
  <si>
    <t>SUMINISTRO E INSTALACIÓN DE VÁLVULA DE ESFERA DE 110 MM DE POLIPROPILENO MULTICAPA (PPR-CT RP+FV) TUBOPLUS O SIMILAR. INCLUYE: MATERIALES, HERRAMIENTAS, CONEXIONES, EQUIPO, MANO DE OBRA Y TODO LO NECESARIO PARA SU CORRECTA EJECUCIÓN.</t>
  </si>
  <si>
    <t>SIOP-531</t>
  </si>
  <si>
    <t>SUMINISTRO Y COLOCACIÓN DE TEE DE 110 MM DE POLIPROPILENO MULTICAPA (PPR-CT RP+FV) TUBOPLUS O SIMILAR, INCLUYE: MATERIALES, CONEXIONES, ELEVACIONES, MANO DE OBRA, EQUIPO Y HERRAMIENTA NECESARIA PARA SU CORRECTA EJECUCION.</t>
  </si>
  <si>
    <t>SIOP-532</t>
  </si>
  <si>
    <t>SUMINISTRO Y COLOCACIÓN DE REDUCCIÓN DE 110 MM A 63 MM DE POLIPROPILENO MULTICAPA (PPR-CT RP+FV) TUBOPLUS O SIMILAR, INCLUYE: MATERIALES, CONEXIONES, ELEVACIONES, MANO DE OBRA, EQUIPO Y HERRAMIENTA NECESARIA PARA SU CORRECTA EJECUCION.</t>
  </si>
  <si>
    <t>SIOP-533</t>
  </si>
  <si>
    <t>SIOP-534</t>
  </si>
  <si>
    <t>SIOP-535</t>
  </si>
  <si>
    <t>SIOP-536</t>
  </si>
  <si>
    <t>SIOP-537</t>
  </si>
  <si>
    <t>SIOP-538</t>
  </si>
  <si>
    <t>SIOP-539</t>
  </si>
  <si>
    <t>SUMINISTRO E INSTALACIÓN DE FUENTE DE PODER DE 6 AMP A 24 VCC, MARCA FIRE LITE, MODELO FCPS-24FS6, INCLUYE: MATERIAL, MANO DE OBRA, HERRAMIENTAS, MONTAJE Y TODO LO NECESARIO PARA SU CORRECTA EJECUCIÓN</t>
  </si>
  <si>
    <t>SIOP-540</t>
  </si>
  <si>
    <t>SUMINISTRO E INSTALACION DE PANEL DE ALARMA CONVENCIONAL MARCA MIRCOM MODELO FA-106R O SIMILAR, INCLUYE: MATERIALES REQUERIDOS, FLETE A OBRA, ACARREOS, TRAZO, CORTE, MANIOBRAS DE ELEVACION, LIMPIEZA Y RETIRO DE SOBRANTES FUERA DE OBRA, EQUIPO DE SEGURIDAD, INSTALACIONES ESPECIFICAS, EQUIPO, HERRAMIENTA Y MANO DE OBRA ESPECIALIZADA.</t>
  </si>
  <si>
    <t>SIOP-541</t>
  </si>
  <si>
    <t>SUMINISTRO Y COLOCACIÓN DE PANEL DE BATERÍA 12V, 8AH, PARA RESPALDO, TECNOLOGÍAS AGM/VRLA, 5 AÑOS VIDA ÚTIL, TERMINALES F2, RECONOCIDA UL, INCLUYE: MATERIALES, HERRAMIENTAS, MANO DE OBRA Y TODO LO NECESARIO PARA SU CORRECTA EJECUCIÓN.</t>
  </si>
  <si>
    <t>SIOP-542</t>
  </si>
  <si>
    <t>SIOP-543</t>
  </si>
  <si>
    <t>SUMINISTRO E INSTALACIÓN DE EXTINTOR DE TIPO ABC POLVO QUÍMICO SECO DE 6.0 KG, MARCA LESSPIRO PLUS O SIMILAR, INCLUYE: MATERIAL, MANO DE OBRA, FIJACIONES, EQUIPO, HERRAMIENTA, Y TODO LO NECESARIO PARA SU CORRECTA INSTALACIÓN.</t>
  </si>
  <si>
    <t>SIOP-544</t>
  </si>
  <si>
    <t>SIOP-545</t>
  </si>
  <si>
    <t>SUMINISTRO Y COLOCACIÓN DE EQUIPO DE BOMBEO CONTRA INCENDIOS MARCA VALSI O SIMILAR, DUPLEX, CON UNA MOTOBOMBA ELÉCTRICA MODELO 08X15ME2000V, 20HP, TRIFÁSICA 220V/440V, UNA MOTOBOMBA DE ALTA PRESIÓN MODELO 10X2MD45MAEV VALSI CON MOTOR DIESEL 45 HP CALIBRADO A 2,900 REVOLUCIONES MARCA MATSUYAMA Y UNA MOTOBOMBA JOCKEY, BASE DE ACERO ESTRUCTURAL, TANQUE DE COMBUSTIBLE DE 108 L, MANIFOLD DE DESCARGA PARA CADA BOMBA, SISTEMA PRECALENTADOR, 3 TABLERO DE CONTROL PARA CADA MOTOBOMBA, BATERÍA TIPO AUTOMOTRIZ 12 VOLTS, 12 PLACAS CON TERMINALES Y CABLES, INTERRUPTORES DE PRESIÓN, VÁLVULAS REGULADORAS DE PRESIÓN AUTOMÁTICAS, VÁLVULAS DE ALIVIO, VÁLVULAS DE RECIRCULACIÓN AUTOMÁTICA, TUBERÍA RANURADA, CONEXIONES RANURADAS.</t>
  </si>
  <si>
    <t>D8</t>
  </si>
  <si>
    <t>SIOP-546</t>
  </si>
  <si>
    <t>SIOP-547</t>
  </si>
  <si>
    <t>SIOP-548</t>
  </si>
  <si>
    <t>SIOP-549</t>
  </si>
  <si>
    <t>SIOP-550</t>
  </si>
  <si>
    <t>SIOP-551</t>
  </si>
  <si>
    <t>SUMINISTRO E INSTALACIÓN DE MODULO AISLADOR PARA LAZO INTELIGENTE, MARCA NOTIFIER, MODELO ISO-X, INCLUYE: MATERIAL, MANO DE OBRA, HERRAMIENTAS, MONTAJE Y TODO LO NECESARIO PARA SU CORRECTA EJECUCIÓN.</t>
  </si>
  <si>
    <t>SIOP-552</t>
  </si>
  <si>
    <t>SIOP-553</t>
  </si>
  <si>
    <t>SIOP-554</t>
  </si>
  <si>
    <t>D9</t>
  </si>
  <si>
    <t>SIOP-555</t>
  </si>
  <si>
    <t>SIOP-556</t>
  </si>
  <si>
    <t>D10</t>
  </si>
  <si>
    <t>SIOP-557</t>
  </si>
  <si>
    <t>SIOP-558</t>
  </si>
  <si>
    <t>SIOP-559</t>
  </si>
  <si>
    <t>SUMINISTRO E INSTALACIÓN DE TUBO CONDUIT DE PVC PESADO 25MM. (1"), INCLUYE: MATERIALES MENORES, MANO DE OBRA Y HERRAMIENTA.</t>
  </si>
  <si>
    <t>SIOP-560</t>
  </si>
  <si>
    <t>SIOP-561</t>
  </si>
  <si>
    <t>SIOP-562</t>
  </si>
  <si>
    <t>SIOP-563</t>
  </si>
  <si>
    <t>SIOP-564</t>
  </si>
  <si>
    <t>SIOP-565</t>
  </si>
  <si>
    <t>SUMINISTRO Y COLOCACION DE PATCH CORD CAT 6 DE 7 FT COLOR AZUL, INCLUYE: SUMINISTRO, INSTALACIÓN, MATERIALES, MANO DE OBRA, HERRAMIENTA Y EQUIPO.</t>
  </si>
  <si>
    <t>SIOP-566</t>
  </si>
  <si>
    <t>SIOP-567</t>
  </si>
  <si>
    <t>SIOP-568</t>
  </si>
  <si>
    <t>D11</t>
  </si>
  <si>
    <t>SIOP-569</t>
  </si>
  <si>
    <t>SIOP-570</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</si>
  <si>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</si>
  <si>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SIOP-571</t>
  </si>
  <si>
    <t>SUMINISTRO E INSTALACIÓN DE CAJA DE CONEXIONES PARA CAMARA DOMO MARCA HIKVISION O SIMILAR, MODELO DS-1280ZJ-DM55, INCLUYE: MANO DE OBRA, EQUIPO, ACCESORIOS DE FIJACIÓN, CONEXIONES Y TODO LO NECESARIO PARA SU CORRECTA EJECUCIÓN.</t>
  </si>
  <si>
    <t>SIOP-572</t>
  </si>
  <si>
    <t>SIOP-573</t>
  </si>
  <si>
    <t>SIOP-574</t>
  </si>
  <si>
    <t>D12</t>
  </si>
  <si>
    <t>SIOP-575</t>
  </si>
  <si>
    <t>SIOP-576</t>
  </si>
  <si>
    <t>SIOP-577</t>
  </si>
  <si>
    <t>SIOP-578</t>
  </si>
  <si>
    <t>SIOP-579</t>
  </si>
  <si>
    <t>SIOP-580</t>
  </si>
  <si>
    <t>D13</t>
  </si>
  <si>
    <t>LIMPIEZAS</t>
  </si>
  <si>
    <t>SIOP-581</t>
  </si>
  <si>
    <t>SIOP-582</t>
  </si>
  <si>
    <t>E</t>
  </si>
  <si>
    <t>SAMU APOYO ADMINISTRATIVO</t>
  </si>
  <si>
    <t>E1</t>
  </si>
  <si>
    <t>SIOP-583</t>
  </si>
  <si>
    <t>SIOP-584</t>
  </si>
  <si>
    <t>SIOP-585</t>
  </si>
  <si>
    <t>SIOP-586</t>
  </si>
  <si>
    <t>SIOP-587</t>
  </si>
  <si>
    <t>SIOP-588</t>
  </si>
  <si>
    <t>SIOP-589</t>
  </si>
  <si>
    <t>SIOP-590</t>
  </si>
  <si>
    <t>SIOP-591</t>
  </si>
  <si>
    <t>SIOP-592</t>
  </si>
  <si>
    <t>SIOP-593</t>
  </si>
  <si>
    <t>SIOP-594</t>
  </si>
  <si>
    <t>SIOP-595</t>
  </si>
  <si>
    <t>E2</t>
  </si>
  <si>
    <t>SIOP-596</t>
  </si>
  <si>
    <t>SIOP-597</t>
  </si>
  <si>
    <t>SIOP-598</t>
  </si>
  <si>
    <t>SIOP-599</t>
  </si>
  <si>
    <t>SIOP-600</t>
  </si>
  <si>
    <t>SIOP-601</t>
  </si>
  <si>
    <t>SIOP-602</t>
  </si>
  <si>
    <t>E3</t>
  </si>
  <si>
    <t>SIOP-603</t>
  </si>
  <si>
    <t>SIOP-604</t>
  </si>
  <si>
    <t>SIOP-605</t>
  </si>
  <si>
    <t>SIOP-606</t>
  </si>
  <si>
    <t>SIOP-607</t>
  </si>
  <si>
    <t>SIOP-608</t>
  </si>
  <si>
    <t>E4</t>
  </si>
  <si>
    <t>HIDROSANITARIO</t>
  </si>
  <si>
    <t>E4.1</t>
  </si>
  <si>
    <t>SIOP-609</t>
  </si>
  <si>
    <t>SIOP-610</t>
  </si>
  <si>
    <t>SIOP-611</t>
  </si>
  <si>
    <t>SIOP-612</t>
  </si>
  <si>
    <t>SIOP-613</t>
  </si>
  <si>
    <t>SIOP-614</t>
  </si>
  <si>
    <t>SIOP-615</t>
  </si>
  <si>
    <t>CODO PVC CEMENTAR, SANITARIO DE 4"X 45°. INCLUYE: SUMINISTRO, INSTALACIÓN, MATERIALES, PEGAMENTO PVC, MANO DE OBRA, HERRAMIENTA Y EQUIPO.</t>
  </si>
  <si>
    <t>SIOP-616</t>
  </si>
  <si>
    <t>CODO PVC CEMENTAR, SANITARIO DE 4"X 90°. INCLUYE: SUMINISTRO, INSTALACIÓN, MATERIALES, PEGAMENTO PVC, MANO DE OBRA, HERRAMIENTA Y EQUIPO.</t>
  </si>
  <si>
    <t>SIOP-617</t>
  </si>
  <si>
    <t>SIOP-618</t>
  </si>
  <si>
    <t>SIOP-619</t>
  </si>
  <si>
    <t>SIOP-620</t>
  </si>
  <si>
    <t>SIOP-621</t>
  </si>
  <si>
    <t>SIOP-622</t>
  </si>
  <si>
    <t>E4.2</t>
  </si>
  <si>
    <t>SIOP-623</t>
  </si>
  <si>
    <t>SIOP-624</t>
  </si>
  <si>
    <t>SIOP-625</t>
  </si>
  <si>
    <t>SUMINISTRO E INSTALACIÓN DE TUBERÍA DE POLIPROPILENO COPOLÍMERO RANDOM (TUBOPLUS O SIMILAR) DE 2" (50MM)DE DIÁMETRO, CON NORMA NMX-E-226/2 CNCP. INCLUYE: HERRAMIENTAS, CONEXIONES, EQUIPO, MANO DE OBRA Y TODO LO NECESARIO PARA SU CORRECTA EJECUCIÓN.</t>
  </si>
  <si>
    <t>SIOP-626</t>
  </si>
  <si>
    <t>SIOP-627</t>
  </si>
  <si>
    <t>SUMINISTRO E INSTALACIÓN DE TUBERÍA DE POLIPROPILENO COPOLÍMERO RANDOM (TUBOPLUS O SIMILAR) DE 3/4" (19MM) DE DIÁMETRO, CON NORMA NMX-E-226/2 CNCP. INCLUYE: HERRAMIENTAS, CONEXIONES, EQUIPO, MANO DE OBRA Y TODO LO NECESARIO PARA SU CORRECTA EJECUCIÓN.</t>
  </si>
  <si>
    <t>SIOP-628</t>
  </si>
  <si>
    <t>SIOP-629</t>
  </si>
  <si>
    <t>SIOP-630</t>
  </si>
  <si>
    <t>SIOP-631</t>
  </si>
  <si>
    <t>SUMINISTRO Y COLOCACIÓN DE VÁLVULA DE GLOBO DE 1 1/4" DE TUBERÍA DE POLIPROPILENO COPOLÍMERO RANDOM (TUBOPLUS O SIMILAR) . INCLUYE: MATERIAL, MANO DE OBRA, EQUIPO Y HERRAMIENTA.</t>
  </si>
  <si>
    <t>SIOP-632</t>
  </si>
  <si>
    <t>SIOP-633</t>
  </si>
  <si>
    <t>SIOP-634</t>
  </si>
  <si>
    <t>SIOP-635</t>
  </si>
  <si>
    <t>SIOP-636</t>
  </si>
  <si>
    <t>SIOP-637</t>
  </si>
  <si>
    <t>SIOP-638</t>
  </si>
  <si>
    <t>E5</t>
  </si>
  <si>
    <t>SIOP-639</t>
  </si>
  <si>
    <t>SIOP-640</t>
  </si>
  <si>
    <t>SIOP-641</t>
  </si>
  <si>
    <t>SIOP-642</t>
  </si>
  <si>
    <t>SIOP-643</t>
  </si>
  <si>
    <t>SIOP-644</t>
  </si>
  <si>
    <t>SIOP-645</t>
  </si>
  <si>
    <t>SIOP-646</t>
  </si>
  <si>
    <t>SIOP-647</t>
  </si>
  <si>
    <t>E6</t>
  </si>
  <si>
    <t>SIOP-648</t>
  </si>
  <si>
    <t>SIOP-649</t>
  </si>
  <si>
    <t>SIOP-650</t>
  </si>
  <si>
    <t>SIOP-651</t>
  </si>
  <si>
    <t>SIOP-652</t>
  </si>
  <si>
    <t>E7</t>
  </si>
  <si>
    <t>SIOP-653</t>
  </si>
  <si>
    <t>SIOP-654</t>
  </si>
  <si>
    <t>SUMINISTRO Y COLOCACIÓN DE BOQUILLA EN MURO DE TABLAROCA DE 12.00 CM., INCLUYE: MATERIALES: PANEL YESO DE 12.7 MM., CANAL DE AMARRA, POSTE METÁLICO, READY MIX, PERFACINTA, TORNILLERÍA YPSA, MANO DE OBRA CON OFICIAL ESPECIALIZADO, AYUDANTE Y PEÓN, HERRAMIENTA MENOR Y EQUIPO DE SEGURIDAD.</t>
  </si>
  <si>
    <t>E8</t>
  </si>
  <si>
    <t>SIOP-655</t>
  </si>
  <si>
    <t>SIOP-656</t>
  </si>
  <si>
    <t>SIOP-657</t>
  </si>
  <si>
    <t>SIOP-658</t>
  </si>
  <si>
    <t>E9</t>
  </si>
  <si>
    <t>SIOP-659</t>
  </si>
  <si>
    <t>SIOP-660</t>
  </si>
  <si>
    <t>SIOP-661</t>
  </si>
  <si>
    <t>SIOP-662</t>
  </si>
  <si>
    <t>SIOP-663</t>
  </si>
  <si>
    <t>SIOP-664</t>
  </si>
  <si>
    <t>SIOP-665</t>
  </si>
  <si>
    <t>SIOP-666</t>
  </si>
  <si>
    <t>SIOP-667</t>
  </si>
  <si>
    <t>SIOP-668</t>
  </si>
  <si>
    <t>SIOP-669</t>
  </si>
  <si>
    <t>SIOP-670</t>
  </si>
  <si>
    <t>SIOP-671</t>
  </si>
  <si>
    <t>SIOP-672</t>
  </si>
  <si>
    <t>SIOP-673</t>
  </si>
  <si>
    <t>SIOP-674</t>
  </si>
  <si>
    <t>SIOP-675</t>
  </si>
  <si>
    <t>SUMINISTRO E INSTALACIÓN DE CUBIERTA DE SUPERFICIE SOLIDA TIPO CORIAN COLOR BLANCO, CON MEDIDAS DE 2.20 M X 0.55 M, CON FALDÓN O NARIZ FRONTAL Y LATERAL DE 0.30 M Y ZOCLO SANITARIO AL FONDO Y LATERAL DE 0.10 M, REPISA SUPERIOR DE 0.20X4.10M, A UNA SOLA PIEZA, BOLEADO EN ESQUINAS; INCLUYE: 3 OVALIN FORJADO CON EL MISMO MATERIAL ACABADO SEMIMATE, ORIFICIOS, FIJACIONES, MATERIALES, DESPERDICIO, EQUIPO, MANO DE OBRA, HERRAMIENTA Y TODO LO NECESARIO PARA SU CORRECTA INSTALACIÓN.</t>
  </si>
  <si>
    <t>E10</t>
  </si>
  <si>
    <t>SIOP-676</t>
  </si>
  <si>
    <t>SIOP-677</t>
  </si>
  <si>
    <t>SIOP-678</t>
  </si>
  <si>
    <t>SIOP-679</t>
  </si>
  <si>
    <t xml:space="preserve">SUMINISTRO Y COLOCACIÓN DE VENTANAL PRINCIPAL A BASE DE ALUMINIO DE 3" COLOR GRIS EUROPA DE 2.38M DE ANCHO POR 1.90M DE FIJA, CON CRISTAL LAMINADO Y TEMPLADO DE 9MM, 1 ANTEPECHO DE 0.60 X 2.38M; INCLUYE: BISAGRAS HIDRÁULICAS RYOBI Y KIT DE HERRAJES, CORTES, PERFILES, ELEMENTOS DE FIJACIÓN, MATERIALES, MANO DE OBRA ESPECIALIZADA, EQUIPO Y HERRAMIENTA. </t>
  </si>
  <si>
    <t>SIOP-680</t>
  </si>
  <si>
    <t>SIOP-681</t>
  </si>
  <si>
    <t>E11</t>
  </si>
  <si>
    <t>SIOP-682</t>
  </si>
  <si>
    <t>SIOP-683</t>
  </si>
  <si>
    <t>SIOP-684</t>
  </si>
  <si>
    <t>SIOP-685</t>
  </si>
  <si>
    <t>SIOP-686</t>
  </si>
  <si>
    <t>SIOP-687</t>
  </si>
  <si>
    <t>SIOP-688</t>
  </si>
  <si>
    <t>SIOP-689</t>
  </si>
  <si>
    <t>SIOP-690</t>
  </si>
  <si>
    <t>E12</t>
  </si>
  <si>
    <t>SIOP-691</t>
  </si>
  <si>
    <t>SIOP-692</t>
  </si>
  <si>
    <t>E13</t>
  </si>
  <si>
    <t>SIOP-693</t>
  </si>
  <si>
    <t>SIOP-694</t>
  </si>
  <si>
    <t>SIOP-695</t>
  </si>
  <si>
    <t>SIOP-696</t>
  </si>
  <si>
    <t>SIOP-697</t>
  </si>
  <si>
    <t>SIOP-698</t>
  </si>
  <si>
    <t>SIOP-699</t>
  </si>
  <si>
    <t>SIOP-700</t>
  </si>
  <si>
    <t>SIOP-701</t>
  </si>
  <si>
    <t>E14</t>
  </si>
  <si>
    <t>SIOP-702</t>
  </si>
  <si>
    <t xml:space="preserve">SUMINISTRO Y COLOCACIÓN DE PUERTA DOBLE ABATIBLE A BASE DE ALUMINIO DE 3" COLOR GRIS EUROPA DE 2.00M DE ANCHO POR 3.00M DE ALTO DIVIDIDO EN 2 PIEZAS, APERTURA DE 1 PUERTA HABATIBLE DE 1.00M DE ANCHO X 2.40M DE ALTO, CON JALADERAS TIPO "H" TUBULAR MARCA BRUKEN EN ACERO INOXIDABLE 201, COLOR NEGRO MATE MOD. BRK 7651, CON CRISTAL LAMINADO Y TEMPLADO DE 9MM, 1 ANTEPECHO DE 0.60 X 2.00M, Y 2 FIJO DE 1.00 X 2.40M ANTEPECHO DE .6 X 1 M ; INCLUYE: KIT DE HERRAJES, CORTES, PERFILES, ELEMENTOS DE FIJACIÓN, MATERIALES, MANO DE OBRA ESPECIALIZADA, EQUIPO Y HERRAMIENTA. </t>
  </si>
  <si>
    <t xml:space="preserve">SUMINISTRO Y COLOCACIÓN DE PUERTA DOBLE ABATIBLE A BASE DE ALUMINIO DE 3" COLOR GRIS EUROPA DE 1.74M DE ANCHO POR 3.00M DE ALTO DIVIDIDO EN 2 PIEZAS, APERTURA DE 1 PUERTA DE .87 M DE ANCHO X 2.40M DE ALTO, CON JALADERAS TIPO "H" TUBULAR MARCA BRUKEN EN ACERO INOXIDABLE 201, COLOR NEGRO MATE MOD. BRK 7651, CON CRISTAL LAMINADO Y TEMPLADO DE 9MM, 1 ANTEPECHO DE 0.60 X 1.74 M,  INCLUYE: KIT DE HERRAJES, CORTES, PERFILES, ELEMENTOS DE FIJACIÓN, MATERIALES, MANO DE OBRA ESPECIALIZADA, EQUIPO Y HERRAMIENTA. </t>
  </si>
  <si>
    <t xml:space="preserve">SUMINISTRO Y COLOCACIÓN DE PUERTA ABATIBLE  A BASE DE ALUMINIO DE 3" COLOR GRIS EUROPA DE 1.10M DE ANCHO POR 3.00M DE ALTO CON CRISTAL LAMINADO Y TEMPLADO DE 9MM, 1 ANTEPECHO DE 0.60 X 1.10 M; INCLUYE: BISAGRAS HIDRÁULICAS RYOBI Y KIT DE HERRAJES, CORTES, PERFILES, ELEMENTOS DE FIJACIÓN, MATERIALES, MANO DE OBRA ESPECIALIZADA, EQUIPO Y HERRAMIENTA. </t>
  </si>
  <si>
    <t xml:space="preserve">SUMINISTRO Y COLOCACIÓN DE PUERTAS CORREDIZAS A BASE DE ALUMINIO DE 3" COLOR GRIS EUROPA DE 5.92 M DE ANCHO POR 3.00M DE ALTO DIVIDIDO EN 6 PIEZAS, APERTURA DE 2 PUERTAS CORREDIZAS DE 0.95M DE ANCHO X 2.40 DE ALTO CON JALADERAS TIPO "H" TUBULAR MARCA BRUKEN EN ACERO INOXIDABLE 201, COLOR NEGRO MATE MOD. BRK 7651, CON CRISTAL LAMINADO Y TEMPLADO DE 9MM Y 1 ANTEPECHO DE 0.60 X 0.95M Y 1 FIJOS DE 1.00 X 2.40M CON ANTEPECHOS DE 0.60 X 1.00; INCLUYE: KIT DE HERRAJES, RIEL, CORTES, PERFILES, ELEMENTOS DE FIJACIÓN, MATERIALES, MANO DE OBRA ESPECIALIZADA, EQUIPO Y HERRAMIENTA.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</si>
</sst>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4">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b/>
      <sz val="10"/>
      <color rgb="FF0000CC"/>
      <name val="Calibri"/>
      <family val="2"/>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solid">
        <fgColor rgb="FF369443"/>
        <bgColor indexed="64"/>
      </patternFill>
    </fill>
    <fill>
      <patternFill patternType="solid">
        <fgColor theme="0" tint="-0.249939993023872"/>
        <bgColor indexed="64"/>
      </patternFill>
    </fill>
    <fill>
      <patternFill patternType="solid">
        <fgColor theme="0"/>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cellStyleXfs>
  <cellXfs count="112">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9" fillId="0" borderId="0" xfId="28" applyNumberFormat="1" applyFont="1" applyAlignment="1">
      <alignment horizontal="center" vertical="top" wrapText="1"/>
      <protection/>
    </xf>
    <xf numFmtId="169" fontId="9" fillId="0" borderId="0" xfId="28" applyNumberFormat="1" applyFont="1" applyAlignment="1">
      <alignment horizontal="right" vertical="top"/>
      <protection/>
    </xf>
    <xf numFmtId="166" fontId="10" fillId="0" borderId="0" xfId="0" applyNumberFormat="1" applyFont="1" applyAlignment="1">
      <alignment horizontal="justify" vertical="top" wrapText="1"/>
    </xf>
    <xf numFmtId="49" fontId="11" fillId="0" borderId="0" xfId="0" applyNumberFormat="1" applyFont="1" applyAlignment="1">
      <alignment horizontal="left" vertical="top" shrinkToFit="1"/>
    </xf>
    <xf numFmtId="4" fontId="12" fillId="0" borderId="0" xfId="0" applyNumberFormat="1" applyFont="1" applyAlignment="1">
      <alignment horizontal="center" vertical="top" wrapText="1"/>
    </xf>
    <xf numFmtId="4" fontId="11" fillId="0" borderId="0" xfId="0" applyNumberFormat="1" applyFont="1" applyAlignment="1">
      <alignment horizontal="right" vertical="top" shrinkToFit="1"/>
    </xf>
    <xf numFmtId="49" fontId="11" fillId="0" borderId="0" xfId="0" applyNumberFormat="1" applyFont="1" applyAlignment="1">
      <alignment horizontal="justify" vertical="top" wrapText="1"/>
    </xf>
    <xf numFmtId="166" fontId="11"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166" fontId="8" fillId="0" borderId="0" xfId="0" applyNumberFormat="1" applyFont="1" applyAlignment="1">
      <alignment horizontal="right" vertical="top" wrapText="1"/>
    </xf>
    <xf numFmtId="0" fontId="6" fillId="0" borderId="0" xfId="28" applyFont="1" applyAlignment="1">
      <alignment horizontal="justify" vertical="top"/>
      <protection/>
    </xf>
    <xf numFmtId="0" fontId="8" fillId="0" borderId="0" xfId="28" applyFont="1" applyAlignment="1">
      <alignment horizontal="left" vertical="top"/>
      <protection/>
    </xf>
    <xf numFmtId="0" fontId="8"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1" fillId="0" borderId="0" xfId="0" applyNumberFormat="1" applyFont="1" applyAlignment="1">
      <alignment horizontal="center" vertical="top" wrapText="1"/>
    </xf>
    <xf numFmtId="0" fontId="0" fillId="0" borderId="0" xfId="0" applyAlignment="1">
      <alignment wrapText="1"/>
    </xf>
    <xf numFmtId="0" fontId="14" fillId="0" borderId="0" xfId="0" applyFont="1" applyAlignment="1">
      <alignment horizontal="justify" vertical="top"/>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0" fontId="16" fillId="2" borderId="0" xfId="32" applyFont="1" applyFill="1" applyAlignment="1">
      <alignment horizontal="center" vertical="center" wrapText="1"/>
      <protection/>
    </xf>
    <xf numFmtId="0" fontId="16" fillId="2" borderId="0" xfId="32" applyFont="1" applyFill="1" applyAlignment="1">
      <alignment horizontal="left" vertical="center" wrapText="1"/>
      <protection/>
    </xf>
    <xf numFmtId="168" fontId="16" fillId="2" borderId="0" xfId="32" applyNumberFormat="1" applyFont="1" applyFill="1" applyAlignment="1">
      <alignment horizontal="right" vertical="center" wrapText="1"/>
      <protection/>
    </xf>
    <xf numFmtId="0" fontId="19" fillId="0" borderId="0" xfId="23" applyFont="1" applyAlignment="1">
      <alignment horizontal="justify" vertical="top"/>
      <protection/>
    </xf>
    <xf numFmtId="0" fontId="20" fillId="0" borderId="0" xfId="23" applyFont="1" applyAlignment="1">
      <alignment horizontal="center" vertical="top" wrapText="1"/>
      <protection/>
    </xf>
    <xf numFmtId="4" fontId="20" fillId="0" borderId="0" xfId="23" applyNumberFormat="1" applyFont="1" applyAlignment="1">
      <alignment horizontal="right" vertical="top"/>
      <protection/>
    </xf>
    <xf numFmtId="4" fontId="19" fillId="0" borderId="0" xfId="23" applyNumberFormat="1" applyFont="1" applyAlignment="1">
      <alignment horizontal="center" vertical="top"/>
      <protection/>
    </xf>
    <xf numFmtId="168" fontId="19" fillId="0" borderId="0" xfId="20" applyNumberFormat="1" applyFont="1" applyAlignment="1">
      <alignment vertical="top"/>
    </xf>
    <xf numFmtId="0" fontId="21" fillId="0" borderId="0" xfId="23" applyFont="1" applyAlignment="1">
      <alignment horizontal="justify" vertical="top"/>
      <protection/>
    </xf>
    <xf numFmtId="164" fontId="22" fillId="0" borderId="0" xfId="20" applyFont="1" applyAlignment="1">
      <alignment horizontal="right" vertical="top"/>
    </xf>
    <xf numFmtId="49" fontId="21" fillId="0" borderId="0" xfId="23" applyNumberFormat="1" applyFont="1" applyAlignment="1">
      <alignment horizontal="left" vertical="top"/>
      <protection/>
    </xf>
    <xf numFmtId="0" fontId="5" fillId="0" borderId="0" xfId="23" applyFont="1" applyAlignment="1">
      <alignment vertical="top"/>
      <protection/>
    </xf>
    <xf numFmtId="4" fontId="5" fillId="0" borderId="0" xfId="23" applyNumberFormat="1" applyFont="1" applyAlignment="1">
      <alignment vertical="top"/>
      <protection/>
    </xf>
    <xf numFmtId="167" fontId="14" fillId="0" borderId="0" xfId="23" applyNumberFormat="1" applyFont="1" applyAlignment="1">
      <alignment horizontal="left" vertical="top"/>
      <protection/>
    </xf>
    <xf numFmtId="0" fontId="14" fillId="0" borderId="0" xfId="23" applyFont="1" applyAlignment="1">
      <alignment horizontal="center"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23" fillId="0" borderId="0" xfId="0" applyFont="1" applyAlignment="1">
      <alignment horizontal="left" vertical="center"/>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9" fontId="9" fillId="0" borderId="0" xfId="23" applyNumberFormat="1" applyFont="1" applyAlignment="1">
      <alignment horizontal="right" vertical="top"/>
      <protection/>
    </xf>
    <xf numFmtId="168" fontId="21" fillId="0" borderId="0" xfId="20" applyNumberFormat="1" applyFont="1" applyAlignment="1">
      <alignment vertical="top"/>
    </xf>
    <xf numFmtId="168" fontId="14" fillId="4" borderId="0" xfId="29" applyNumberFormat="1" applyFont="1" applyFill="1" applyBorder="1" applyAlignment="1" applyProtection="1">
      <alignment vertical="top"/>
      <protection/>
    </xf>
    <xf numFmtId="0" fontId="14" fillId="0" borderId="0" xfId="0" applyFont="1" applyAlignment="1">
      <alignment horizontal="justify" vertical="top" wrapText="1"/>
    </xf>
    <xf numFmtId="168" fontId="3" fillId="0" borderId="0" xfId="28" applyNumberFormat="1" applyFont="1" applyAlignment="1">
      <alignment vertical="top"/>
      <protection/>
    </xf>
    <xf numFmtId="0" fontId="5" fillId="0" borderId="1"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6" fillId="2" borderId="0" xfId="32" applyFont="1" applyFill="1" applyAlignment="1">
      <alignment horizontal="center" vertical="center" wrapText="1"/>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8"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104">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xdr:col>
      <xdr:colOff>219075</xdr:colOff>
      <xdr:row>3</xdr:row>
      <xdr:rowOff>19050</xdr:rowOff>
    </xdr:from>
    <xdr:to>
      <xdr:col>2</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8</xdr:col>
      <xdr:colOff>58875</xdr:colOff>
      <xdr:row>3</xdr:row>
      <xdr:rowOff>171330</xdr:rowOff>
    </xdr:from>
    <xdr:to>
      <xdr:col>8</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stretch>
          <a:fillRect/>
        </a:stretch>
      </xdr:blipFill>
      <xdr:spPr>
        <a:xfrm>
          <a:off x="10077450" y="714375"/>
          <a:ext cx="1495425"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M916"/>
  <sheetViews>
    <sheetView showGridLines="0" tabSelected="1" view="pageBreakPreview" zoomScaleNormal="100" zoomScaleSheetLayoutView="100" workbookViewId="0" topLeftCell="C10">
      <selection pane="topLeft" activeCell="G21" sqref="G21"/>
    </sheetView>
  </sheetViews>
  <sheetFormatPr defaultColWidth="14.5942857142857" defaultRowHeight="14.25"/>
  <cols>
    <col min="1" max="2" width="0" hidden="1" customWidth="1"/>
    <col min="3" max="3" width="20.5714285714286" style="55" customWidth="1"/>
    <col min="4" max="4" width="57" style="5" customWidth="1"/>
    <col min="5" max="5" width="13.7142857142857" customWidth="1"/>
    <col min="6" max="6" width="15.1428571428571" customWidth="1"/>
    <col min="7" max="7" width="18" customWidth="1"/>
    <col min="8" max="8" width="25.8571428571429" style="43" customWidth="1"/>
    <col min="9" max="9" width="24.2857142857143" customWidth="1"/>
  </cols>
  <sheetData>
    <row r="1" spans="3:9" s="1" customFormat="1" ht="14.25">
      <c r="C1" s="48"/>
      <c r="D1" s="6" t="s">
        <v>0</v>
      </c>
      <c r="E1" s="92" t="s">
        <v>1</v>
      </c>
      <c r="F1" s="92"/>
      <c r="G1" s="92"/>
      <c r="H1" s="92"/>
      <c r="I1" s="56"/>
    </row>
    <row r="2" spans="3:9" s="1" customFormat="1" ht="14.25">
      <c r="C2" s="49"/>
      <c r="D2" s="7" t="s">
        <v>2</v>
      </c>
      <c r="E2" s="8"/>
      <c r="F2" s="9"/>
      <c r="G2" s="9"/>
      <c r="H2" s="35"/>
      <c r="I2" s="57"/>
    </row>
    <row r="3" spans="3:9" s="1" customFormat="1" ht="14.65" thickBot="1">
      <c r="C3" s="49"/>
      <c r="D3" s="10" t="s">
        <v>3</v>
      </c>
      <c r="E3" s="103" t="s">
        <v>95</v>
      </c>
      <c r="F3" s="103"/>
      <c r="G3" s="103"/>
      <c r="H3" s="103"/>
      <c r="I3" s="57"/>
    </row>
    <row r="4" spans="3:9" s="1" customFormat="1" ht="14.65" thickBot="1">
      <c r="C4" s="49"/>
      <c r="D4" s="100"/>
      <c r="E4" s="103"/>
      <c r="F4" s="103"/>
      <c r="G4" s="103"/>
      <c r="H4" s="103"/>
      <c r="I4" s="57"/>
    </row>
    <row r="5" spans="3:9" s="1" customFormat="1" ht="14.65" thickBot="1">
      <c r="C5" s="49"/>
      <c r="D5" s="100"/>
      <c r="E5" s="103"/>
      <c r="F5" s="103"/>
      <c r="G5" s="103"/>
      <c r="H5" s="103"/>
      <c r="I5" s="57"/>
    </row>
    <row r="6" spans="3:9" s="1" customFormat="1" ht="14.25">
      <c r="C6" s="49"/>
      <c r="D6" s="11" t="s">
        <v>4</v>
      </c>
      <c r="E6" s="93" t="s">
        <v>5</v>
      </c>
      <c r="F6" s="93"/>
      <c r="G6" s="93"/>
      <c r="H6" s="36"/>
      <c r="I6" s="57"/>
    </row>
    <row r="7" spans="3:9" s="1" customFormat="1" ht="14.65" thickBot="1">
      <c r="C7" s="49"/>
      <c r="D7" s="101" t="s">
        <v>94</v>
      </c>
      <c r="E7" s="94" t="s">
        <v>6</v>
      </c>
      <c r="F7" s="94"/>
      <c r="G7" s="94"/>
      <c r="H7" s="37"/>
      <c r="I7" s="57"/>
    </row>
    <row r="8" spans="3:9" s="1" customFormat="1" ht="14.65" thickBot="1">
      <c r="C8" s="49"/>
      <c r="D8" s="101"/>
      <c r="E8" s="94" t="s">
        <v>7</v>
      </c>
      <c r="F8" s="94"/>
      <c r="G8" s="94"/>
      <c r="H8" s="38"/>
      <c r="I8" s="57"/>
    </row>
    <row r="9" spans="3:9" s="1" customFormat="1" ht="14.65" thickBot="1">
      <c r="C9" s="49"/>
      <c r="D9" s="101"/>
      <c r="E9" s="95" t="s">
        <v>8</v>
      </c>
      <c r="F9" s="95"/>
      <c r="G9" s="95"/>
      <c r="H9" s="39"/>
      <c r="I9" s="58"/>
    </row>
    <row r="10" spans="3:9" s="1" customFormat="1" ht="14.25">
      <c r="C10" s="49"/>
      <c r="D10" s="6" t="s">
        <v>9</v>
      </c>
      <c r="E10" s="92" t="s">
        <v>10</v>
      </c>
      <c r="F10" s="92"/>
      <c r="G10" s="92"/>
      <c r="H10" s="92"/>
      <c r="I10" s="12" t="s">
        <v>11</v>
      </c>
    </row>
    <row r="11" spans="3:9" s="1" customFormat="1" ht="14.65" thickBot="1">
      <c r="C11" s="49"/>
      <c r="D11" s="102"/>
      <c r="E11" s="104"/>
      <c r="F11" s="105"/>
      <c r="G11" s="105"/>
      <c r="H11" s="106"/>
      <c r="I11" s="110"/>
    </row>
    <row r="12" spans="3:9" s="1" customFormat="1" ht="14.65" thickBot="1">
      <c r="C12" s="50"/>
      <c r="D12" s="102"/>
      <c r="E12" s="107"/>
      <c r="F12" s="108"/>
      <c r="G12" s="108"/>
      <c r="H12" s="109"/>
      <c r="I12" s="111"/>
    </row>
    <row r="13" spans="3:8" s="2" customFormat="1" ht="13.5" thickBot="1">
      <c r="C13" s="51"/>
      <c r="D13" s="13"/>
      <c r="F13" s="13"/>
      <c r="H13" s="40"/>
    </row>
    <row r="14" spans="3:9" s="1" customFormat="1" ht="14.65" thickBot="1">
      <c r="C14" s="97" t="s">
        <v>12</v>
      </c>
      <c r="D14" s="98"/>
      <c r="E14" s="98"/>
      <c r="F14" s="98"/>
      <c r="G14" s="98"/>
      <c r="H14" s="98"/>
      <c r="I14" s="99"/>
    </row>
    <row r="15" spans="3:9" s="1" customFormat="1" ht="14.65" thickBot="1">
      <c r="C15" s="52"/>
      <c r="D15" s="15"/>
      <c r="E15" s="14"/>
      <c r="F15" s="14"/>
      <c r="G15" s="14"/>
      <c r="H15" s="41"/>
      <c r="I15" s="14"/>
    </row>
    <row r="16" spans="3:9" s="3" customFormat="1" ht="28.9" thickBot="1">
      <c r="C16" s="59" t="s">
        <v>13</v>
      </c>
      <c r="D16" s="60" t="s">
        <v>14</v>
      </c>
      <c r="E16" s="60" t="s">
        <v>15</v>
      </c>
      <c r="F16" s="60" t="s">
        <v>16</v>
      </c>
      <c r="G16" s="60" t="s">
        <v>17</v>
      </c>
      <c r="H16" s="60" t="s">
        <v>18</v>
      </c>
      <c r="I16" s="61" t="s">
        <v>19</v>
      </c>
    </row>
    <row r="17" spans="3:13" s="2" customFormat="1" ht="39.4">
      <c r="C17" s="53"/>
      <c r="D17" s="32" t="str">
        <f>+D7</f>
        <v>Rehabilitación de comedor, dormitorios, apoyo administrativo y pasillos en las instalaciones del Sistema de Atención Médica Urgencias (SAMU), ubicado en el municipio de Zapopan, Jalisco.</v>
      </c>
      <c r="E17" s="16"/>
      <c r="F17" s="16"/>
      <c r="G17" s="16"/>
      <c r="H17" s="16"/>
      <c r="I17" s="17">
        <f>I18+I163+I324+I465+I674</f>
        <v>0</v>
      </c>
      <c r="M17" s="91"/>
    </row>
    <row r="18" spans="1:9" s="1" customFormat="1" ht="14.25">
      <c r="A18" s="83" t="str">
        <f>IF(C18=0,MAX($A$17:A17)+1,C18)</f>
        <v>A</v>
      </c>
      <c r="B18" s="83" t="str">
        <f t="shared" si="0" ref="B18">IF(TYPE(A18)=2,A18,IF(AND(1&lt;=A18,A18&lt;=9),"SIOP-00"&amp;A18,IF(AND(10&lt;=A18,A18&lt;=99),"SIOP-0"&amp;A18,IF(AND(100&lt;=A18),"SIOP-"&amp;A18))))</f>
        <v>A</v>
      </c>
      <c r="C18" s="84" t="s">
        <v>20</v>
      </c>
      <c r="D18" s="85" t="s">
        <v>96</v>
      </c>
      <c r="E18" s="18"/>
      <c r="F18" s="19"/>
      <c r="G18" s="20"/>
      <c r="H18" s="20"/>
      <c r="I18" s="31">
        <f>I19+I35+I40+I51+I61+I68+I80+I89+I83+I99+I104+I110+I120+I123+I141+I144+I160</f>
        <v>0</v>
      </c>
    </row>
    <row r="19" spans="3:9" ht="14.25">
      <c r="C19" s="69" t="s">
        <v>33</v>
      </c>
      <c r="D19" s="69" t="s">
        <v>32</v>
      </c>
      <c r="E19" s="70"/>
      <c r="F19" s="71"/>
      <c r="G19" s="75"/>
      <c r="H19" s="72"/>
      <c r="I19" s="73">
        <f>SUM(I20:I34)</f>
        <v>0</v>
      </c>
    </row>
    <row r="20" spans="3:9" s="47" customFormat="1" ht="81">
      <c r="C20" s="79" t="s">
        <v>58</v>
      </c>
      <c r="D20" s="44" t="s">
        <v>97</v>
      </c>
      <c r="E20" s="80" t="s">
        <v>24</v>
      </c>
      <c r="F20" s="81">
        <v>92.51</v>
      </c>
      <c r="G20" s="82"/>
      <c r="H20" s="45" t="str" cm="1">
        <f t="array" ref="H20">+numtext(G20)</f>
        <v>CERO PESOS 00/100 M.N.</v>
      </c>
      <c r="I20" s="46">
        <f t="shared" si="1" ref="I20:I82">+ROUND(F20*G20,2)</f>
        <v>0</v>
      </c>
    </row>
    <row r="21" spans="3:9" s="47" customFormat="1" ht="40.5">
      <c r="C21" s="79" t="s">
        <v>59</v>
      </c>
      <c r="D21" s="44" t="s">
        <v>98</v>
      </c>
      <c r="E21" s="80" t="s">
        <v>24</v>
      </c>
      <c r="F21" s="81">
        <v>74.72</v>
      </c>
      <c r="G21" s="82"/>
      <c r="H21" s="45" t="str" cm="1">
        <f t="array" ref="H21">+numtext(G21)</f>
        <v>CERO PESOS 00/100 M.N.</v>
      </c>
      <c r="I21" s="46">
        <f t="shared" si="1"/>
        <v>0</v>
      </c>
    </row>
    <row r="22" spans="3:9" s="47" customFormat="1" ht="50.65">
      <c r="C22" s="79" t="s">
        <v>60</v>
      </c>
      <c r="D22" s="44" t="s">
        <v>99</v>
      </c>
      <c r="E22" s="80" t="s">
        <v>24</v>
      </c>
      <c r="F22" s="81">
        <v>68.86</v>
      </c>
      <c r="G22" s="82"/>
      <c r="H22" s="45" t="str" cm="1">
        <f t="array" ref="H22">+numtext(G22)</f>
        <v>CERO PESOS 00/100 M.N.</v>
      </c>
      <c r="I22" s="46">
        <f t="shared" si="1"/>
        <v>0</v>
      </c>
    </row>
    <row r="23" spans="3:9" s="47" customFormat="1" ht="60.75">
      <c r="C23" s="79" t="s">
        <v>61</v>
      </c>
      <c r="D23" s="44" t="s">
        <v>100</v>
      </c>
      <c r="E23" s="80" t="s">
        <v>24</v>
      </c>
      <c r="F23" s="81">
        <v>21.05</v>
      </c>
      <c r="G23" s="82"/>
      <c r="H23" s="45" t="str" cm="1">
        <f t="array" ref="H23">+numtext(G23)</f>
        <v>CERO PESOS 00/100 M.N.</v>
      </c>
      <c r="I23" s="46">
        <f t="shared" si="1"/>
        <v>0</v>
      </c>
    </row>
    <row r="24" spans="3:9" s="47" customFormat="1" ht="40.5">
      <c r="C24" s="79" t="s">
        <v>38</v>
      </c>
      <c r="D24" s="44" t="s">
        <v>101</v>
      </c>
      <c r="E24" s="80" t="s">
        <v>24</v>
      </c>
      <c r="F24" s="81">
        <v>92.51</v>
      </c>
      <c r="G24" s="82"/>
      <c r="H24" s="45" t="str" cm="1">
        <f t="array" ref="H24">+numtext(G24)</f>
        <v>CERO PESOS 00/100 M.N.</v>
      </c>
      <c r="I24" s="46">
        <f t="shared" si="1"/>
        <v>0</v>
      </c>
    </row>
    <row r="25" spans="3:9" s="47" customFormat="1" ht="40.5">
      <c r="C25" s="79" t="s">
        <v>62</v>
      </c>
      <c r="D25" s="44" t="s">
        <v>102</v>
      </c>
      <c r="E25" s="80" t="s">
        <v>23</v>
      </c>
      <c r="F25" s="81">
        <v>5</v>
      </c>
      <c r="G25" s="82"/>
      <c r="H25" s="45" t="str" cm="1">
        <f t="array" ref="H25">+numtext(G25)</f>
        <v>CERO PESOS 00/100 M.N.</v>
      </c>
      <c r="I25" s="46">
        <f t="shared" si="1"/>
        <v>0</v>
      </c>
    </row>
    <row r="26" spans="3:9" s="47" customFormat="1" ht="50.65">
      <c r="C26" s="79" t="s">
        <v>63</v>
      </c>
      <c r="D26" s="44" t="s">
        <v>103</v>
      </c>
      <c r="E26" s="80" t="s">
        <v>26</v>
      </c>
      <c r="F26" s="81">
        <v>13.31</v>
      </c>
      <c r="G26" s="82"/>
      <c r="H26" s="45" t="str" cm="1">
        <f t="array" ref="H26">+numtext(G26)</f>
        <v>CERO PESOS 00/100 M.N.</v>
      </c>
      <c r="I26" s="46">
        <f t="shared" si="1"/>
        <v>0</v>
      </c>
    </row>
    <row r="27" spans="3:9" s="47" customFormat="1" ht="40.5">
      <c r="C27" s="79" t="s">
        <v>39</v>
      </c>
      <c r="D27" s="44" t="s">
        <v>104</v>
      </c>
      <c r="E27" s="80" t="s">
        <v>23</v>
      </c>
      <c r="F27" s="81">
        <v>7</v>
      </c>
      <c r="G27" s="82"/>
      <c r="H27" s="45" t="str" cm="1">
        <f t="array" ref="H27">+numtext(G27)</f>
        <v>CERO PESOS 00/100 M.N.</v>
      </c>
      <c r="I27" s="46">
        <f t="shared" si="1"/>
        <v>0</v>
      </c>
    </row>
    <row r="28" spans="3:9" s="47" customFormat="1" ht="60.75">
      <c r="C28" s="79" t="s">
        <v>64</v>
      </c>
      <c r="D28" s="44" t="s">
        <v>105</v>
      </c>
      <c r="E28" s="80" t="s">
        <v>26</v>
      </c>
      <c r="F28" s="81">
        <v>42.93</v>
      </c>
      <c r="G28" s="82"/>
      <c r="H28" s="45" t="str" cm="1">
        <f t="array" ref="H28">+numtext(G28)</f>
        <v>CERO PESOS 00/100 M.N.</v>
      </c>
      <c r="I28" s="46">
        <f t="shared" si="1"/>
        <v>0</v>
      </c>
    </row>
    <row r="29" spans="3:9" s="47" customFormat="1" ht="20.25">
      <c r="C29" s="79" t="s">
        <v>65</v>
      </c>
      <c r="D29" s="44" t="s">
        <v>106</v>
      </c>
      <c r="E29" s="80" t="s">
        <v>23</v>
      </c>
      <c r="F29" s="81">
        <v>5</v>
      </c>
      <c r="G29" s="82"/>
      <c r="H29" s="45" t="str" cm="1">
        <f t="array" ref="H29">+numtext(G29)</f>
        <v>CERO PESOS 00/100 M.N.</v>
      </c>
      <c r="I29" s="46">
        <f t="shared" si="1"/>
        <v>0</v>
      </c>
    </row>
    <row r="30" spans="3:9" s="47" customFormat="1" ht="40.5">
      <c r="C30" s="79" t="s">
        <v>66</v>
      </c>
      <c r="D30" s="44" t="s">
        <v>107</v>
      </c>
      <c r="E30" s="80" t="s">
        <v>23</v>
      </c>
      <c r="F30" s="81">
        <v>32</v>
      </c>
      <c r="G30" s="82"/>
      <c r="H30" s="45" t="str" cm="1">
        <f t="array" ref="H30">+numtext(G30)</f>
        <v>CERO PESOS 00/100 M.N.</v>
      </c>
      <c r="I30" s="46">
        <f t="shared" si="1"/>
        <v>0</v>
      </c>
    </row>
    <row r="31" spans="3:9" s="47" customFormat="1" ht="50.65">
      <c r="C31" s="79" t="s">
        <v>67</v>
      </c>
      <c r="D31" s="44" t="s">
        <v>108</v>
      </c>
      <c r="E31" s="80" t="s">
        <v>23</v>
      </c>
      <c r="F31" s="81">
        <v>14</v>
      </c>
      <c r="G31" s="82"/>
      <c r="H31" s="45" t="str" cm="1">
        <f t="array" ref="H31">+numtext(G31)</f>
        <v>CERO PESOS 00/100 M.N.</v>
      </c>
      <c r="I31" s="46">
        <f t="shared" si="1"/>
        <v>0</v>
      </c>
    </row>
    <row r="32" spans="3:9" s="47" customFormat="1" ht="20.25">
      <c r="C32" s="79" t="s">
        <v>68</v>
      </c>
      <c r="D32" s="44" t="s">
        <v>106</v>
      </c>
      <c r="E32" s="80" t="s">
        <v>23</v>
      </c>
      <c r="F32" s="81">
        <v>8</v>
      </c>
      <c r="G32" s="82"/>
      <c r="H32" s="45" t="str" cm="1">
        <f t="array" ref="H32">+numtext(G32)</f>
        <v>CERO PESOS 00/100 M.N.</v>
      </c>
      <c r="I32" s="46">
        <f t="shared" si="1"/>
        <v>0</v>
      </c>
    </row>
    <row r="33" spans="3:9" s="47" customFormat="1" ht="40.5">
      <c r="C33" s="79" t="s">
        <v>69</v>
      </c>
      <c r="D33" s="44" t="s">
        <v>109</v>
      </c>
      <c r="E33" s="80" t="s">
        <v>21</v>
      </c>
      <c r="F33" s="81">
        <v>26.09</v>
      </c>
      <c r="G33" s="82"/>
      <c r="H33" s="45" t="str" cm="1">
        <f t="array" ref="H33">+numtext(G33)</f>
        <v>CERO PESOS 00/100 M.N.</v>
      </c>
      <c r="I33" s="46">
        <f t="shared" si="1"/>
        <v>0</v>
      </c>
    </row>
    <row r="34" spans="3:9" s="47" customFormat="1" ht="40.5">
      <c r="C34" s="79" t="s">
        <v>70</v>
      </c>
      <c r="D34" s="44" t="s">
        <v>110</v>
      </c>
      <c r="E34" s="80" t="s">
        <v>22</v>
      </c>
      <c r="F34" s="81">
        <v>260.91</v>
      </c>
      <c r="G34" s="82"/>
      <c r="H34" s="45" t="str" cm="1">
        <f t="array" ref="H34">+numtext(G34)</f>
        <v>CERO PESOS 00/100 M.N.</v>
      </c>
      <c r="I34" s="46">
        <f t="shared" si="1"/>
        <v>0</v>
      </c>
    </row>
    <row r="35" spans="3:10" ht="14.25">
      <c r="C35" s="69" t="s">
        <v>34</v>
      </c>
      <c r="D35" s="69" t="s">
        <v>111</v>
      </c>
      <c r="E35" s="70"/>
      <c r="F35" s="71"/>
      <c r="G35" s="75"/>
      <c r="H35" s="45"/>
      <c r="I35" s="73">
        <f>SUM(I36:I39)</f>
        <v>0</v>
      </c>
      <c r="J35" s="47"/>
    </row>
    <row r="36" spans="3:9" s="47" customFormat="1" ht="50.65">
      <c r="C36" s="79" t="s">
        <v>71</v>
      </c>
      <c r="D36" s="44" t="s">
        <v>112</v>
      </c>
      <c r="E36" s="80" t="s">
        <v>24</v>
      </c>
      <c r="F36" s="81">
        <v>93.06</v>
      </c>
      <c r="G36" s="82"/>
      <c r="H36" s="45" t="str" cm="1">
        <f t="array" ref="H36">+numtext(G36)</f>
        <v>CERO PESOS 00/100 M.N.</v>
      </c>
      <c r="I36" s="46">
        <f t="shared" si="1"/>
        <v>0</v>
      </c>
    </row>
    <row r="37" spans="3:9" s="47" customFormat="1" ht="40.5">
      <c r="C37" s="79" t="s">
        <v>72</v>
      </c>
      <c r="D37" s="44" t="s">
        <v>113</v>
      </c>
      <c r="E37" s="80" t="s">
        <v>26</v>
      </c>
      <c r="F37" s="81">
        <v>62.56</v>
      </c>
      <c r="G37" s="82"/>
      <c r="H37" s="45" t="str" cm="1">
        <f t="array" ref="H37">+numtext(G37)</f>
        <v>CERO PESOS 00/100 M.N.</v>
      </c>
      <c r="I37" s="46">
        <f t="shared" si="1"/>
        <v>0</v>
      </c>
    </row>
    <row r="38" spans="3:9" s="47" customFormat="1" ht="50.65">
      <c r="C38" s="79" t="s">
        <v>40</v>
      </c>
      <c r="D38" s="44" t="s">
        <v>114</v>
      </c>
      <c r="E38" s="80" t="s">
        <v>26</v>
      </c>
      <c r="F38" s="81">
        <v>12.80</v>
      </c>
      <c r="G38" s="82"/>
      <c r="H38" s="45" t="str" cm="1">
        <f t="array" ref="H38">+numtext(G38)</f>
        <v>CERO PESOS 00/100 M.N.</v>
      </c>
      <c r="I38" s="46">
        <f t="shared" si="1"/>
        <v>0</v>
      </c>
    </row>
    <row r="39" spans="3:9" s="47" customFormat="1" ht="81">
      <c r="C39" s="79" t="s">
        <v>73</v>
      </c>
      <c r="D39" s="44" t="s">
        <v>115</v>
      </c>
      <c r="E39" s="80" t="s">
        <v>23</v>
      </c>
      <c r="F39" s="81">
        <v>16</v>
      </c>
      <c r="G39" s="82"/>
      <c r="H39" s="45" t="str" cm="1">
        <f t="array" ref="H39">+numtext(G39)</f>
        <v>CERO PESOS 00/100 M.N.</v>
      </c>
      <c r="I39" s="46">
        <f t="shared" si="1"/>
        <v>0</v>
      </c>
    </row>
    <row r="40" spans="3:10" ht="14.25">
      <c r="C40" s="69" t="s">
        <v>35</v>
      </c>
      <c r="D40" s="69" t="s">
        <v>116</v>
      </c>
      <c r="E40" s="70"/>
      <c r="F40" s="71"/>
      <c r="G40" s="75"/>
      <c r="H40" s="45"/>
      <c r="I40" s="73">
        <f>SUM(I41:I50)</f>
        <v>0</v>
      </c>
      <c r="J40" s="47"/>
    </row>
    <row r="41" spans="3:9" s="47" customFormat="1" ht="30.4">
      <c r="C41" s="79" t="s">
        <v>74</v>
      </c>
      <c r="D41" s="44" t="s">
        <v>117</v>
      </c>
      <c r="E41" s="80" t="s">
        <v>26</v>
      </c>
      <c r="F41" s="81">
        <v>69.66</v>
      </c>
      <c r="G41" s="82"/>
      <c r="H41" s="45" t="str" cm="1">
        <f t="array" ref="H41">+numtext(G41)</f>
        <v>CERO PESOS 00/100 M.N.</v>
      </c>
      <c r="I41" s="46">
        <f t="shared" si="1"/>
        <v>0</v>
      </c>
    </row>
    <row r="42" spans="3:9" s="47" customFormat="1" ht="50.65">
      <c r="C42" s="79" t="s">
        <v>75</v>
      </c>
      <c r="D42" s="44" t="s">
        <v>118</v>
      </c>
      <c r="E42" s="80" t="s">
        <v>23</v>
      </c>
      <c r="F42" s="81">
        <v>5</v>
      </c>
      <c r="G42" s="82"/>
      <c r="H42" s="45" t="str" cm="1">
        <f t="array" ref="H42">+numtext(G42)</f>
        <v>CERO PESOS 00/100 M.N.</v>
      </c>
      <c r="I42" s="46">
        <f t="shared" si="1"/>
        <v>0</v>
      </c>
    </row>
    <row r="43" spans="3:9" s="47" customFormat="1" ht="40.5">
      <c r="C43" s="79" t="s">
        <v>76</v>
      </c>
      <c r="D43" s="44" t="s">
        <v>119</v>
      </c>
      <c r="E43" s="80" t="s">
        <v>26</v>
      </c>
      <c r="F43" s="81">
        <v>15.08</v>
      </c>
      <c r="G43" s="82"/>
      <c r="H43" s="45" t="str" cm="1">
        <f t="array" ref="H43">+numtext(G43)</f>
        <v>CERO PESOS 00/100 M.N.</v>
      </c>
      <c r="I43" s="46">
        <f t="shared" si="1"/>
        <v>0</v>
      </c>
    </row>
    <row r="44" spans="3:9" s="47" customFormat="1" ht="30.4">
      <c r="C44" s="79" t="s">
        <v>77</v>
      </c>
      <c r="D44" s="44" t="s">
        <v>120</v>
      </c>
      <c r="E44" s="80" t="s">
        <v>26</v>
      </c>
      <c r="F44" s="81">
        <v>10.74</v>
      </c>
      <c r="G44" s="82"/>
      <c r="H44" s="45" t="str" cm="1">
        <f t="array" ref="H44">+numtext(G44)</f>
        <v>CERO PESOS 00/100 M.N.</v>
      </c>
      <c r="I44" s="46">
        <f t="shared" si="1"/>
        <v>0</v>
      </c>
    </row>
    <row r="45" spans="3:9" s="47" customFormat="1" ht="30.4">
      <c r="C45" s="79" t="s">
        <v>78</v>
      </c>
      <c r="D45" s="44" t="s">
        <v>121</v>
      </c>
      <c r="E45" s="80" t="s">
        <v>23</v>
      </c>
      <c r="F45" s="81">
        <v>5</v>
      </c>
      <c r="G45" s="82"/>
      <c r="H45" s="45" t="str" cm="1">
        <f t="array" ref="H45">+numtext(G45)</f>
        <v>CERO PESOS 00/100 M.N.</v>
      </c>
      <c r="I45" s="46">
        <f t="shared" si="1"/>
        <v>0</v>
      </c>
    </row>
    <row r="46" spans="3:9" s="47" customFormat="1" ht="30.4">
      <c r="C46" s="79" t="s">
        <v>41</v>
      </c>
      <c r="D46" s="44" t="s">
        <v>122</v>
      </c>
      <c r="E46" s="80" t="s">
        <v>23</v>
      </c>
      <c r="F46" s="81">
        <v>1</v>
      </c>
      <c r="G46" s="82"/>
      <c r="H46" s="45" t="str" cm="1">
        <f t="array" ref="H46">+numtext(G46)</f>
        <v>CERO PESOS 00/100 M.N.</v>
      </c>
      <c r="I46" s="46">
        <f t="shared" si="1"/>
        <v>0</v>
      </c>
    </row>
    <row r="47" spans="3:9" s="47" customFormat="1" ht="20.25">
      <c r="C47" s="79" t="s">
        <v>42</v>
      </c>
      <c r="D47" s="44" t="s">
        <v>123</v>
      </c>
      <c r="E47" s="80" t="s">
        <v>23</v>
      </c>
      <c r="F47" s="81">
        <v>5</v>
      </c>
      <c r="G47" s="82"/>
      <c r="H47" s="45" t="str" cm="1">
        <f t="array" ref="H47">+numtext(G47)</f>
        <v>CERO PESOS 00/100 M.N.</v>
      </c>
      <c r="I47" s="46">
        <f t="shared" si="1"/>
        <v>0</v>
      </c>
    </row>
    <row r="48" spans="3:9" s="47" customFormat="1" ht="40.5">
      <c r="C48" s="79" t="s">
        <v>79</v>
      </c>
      <c r="D48" s="44" t="s">
        <v>124</v>
      </c>
      <c r="E48" s="80" t="s">
        <v>23</v>
      </c>
      <c r="F48" s="81">
        <v>5</v>
      </c>
      <c r="G48" s="82"/>
      <c r="H48" s="45" t="str" cm="1">
        <f t="array" ref="H48">+numtext(G48)</f>
        <v>CERO PESOS 00/100 M.N.</v>
      </c>
      <c r="I48" s="46">
        <f t="shared" si="1"/>
        <v>0</v>
      </c>
    </row>
    <row r="49" spans="3:9" s="47" customFormat="1" ht="40.5">
      <c r="C49" s="79" t="s">
        <v>80</v>
      </c>
      <c r="D49" s="44" t="s">
        <v>125</v>
      </c>
      <c r="E49" s="80" t="s">
        <v>23</v>
      </c>
      <c r="F49" s="81">
        <v>7</v>
      </c>
      <c r="G49" s="82"/>
      <c r="H49" s="45" t="str" cm="1">
        <f t="array" ref="H49">+numtext(G49)</f>
        <v>CERO PESOS 00/100 M.N.</v>
      </c>
      <c r="I49" s="46">
        <f t="shared" si="1"/>
        <v>0</v>
      </c>
    </row>
    <row r="50" spans="3:9" s="47" customFormat="1" ht="40.5">
      <c r="C50" s="79" t="s">
        <v>43</v>
      </c>
      <c r="D50" s="44" t="s">
        <v>126</v>
      </c>
      <c r="E50" s="80" t="s">
        <v>23</v>
      </c>
      <c r="F50" s="81">
        <v>5</v>
      </c>
      <c r="G50" s="82"/>
      <c r="H50" s="45" t="str" cm="1">
        <f t="array" ref="H50">+numtext(G50)</f>
        <v>CERO PESOS 00/100 M.N.</v>
      </c>
      <c r="I50" s="46">
        <f t="shared" si="1"/>
        <v>0</v>
      </c>
    </row>
    <row r="51" spans="3:10" ht="14.25">
      <c r="C51" s="69" t="s">
        <v>36</v>
      </c>
      <c r="D51" s="69" t="s">
        <v>127</v>
      </c>
      <c r="E51" s="70"/>
      <c r="F51" s="71"/>
      <c r="G51" s="75"/>
      <c r="H51" s="45"/>
      <c r="I51" s="73">
        <f>SUM(I52:I60)</f>
        <v>0</v>
      </c>
      <c r="J51" s="47"/>
    </row>
    <row r="52" spans="3:9" s="47" customFormat="1" ht="30.4">
      <c r="C52" s="79" t="s">
        <v>44</v>
      </c>
      <c r="D52" s="44" t="s">
        <v>117</v>
      </c>
      <c r="E52" s="80" t="s">
        <v>26</v>
      </c>
      <c r="F52" s="81">
        <v>69.66</v>
      </c>
      <c r="G52" s="82"/>
      <c r="H52" s="45" t="str" cm="1">
        <f t="array" ref="H52">+numtext(G52)</f>
        <v>CERO PESOS 00/100 M.N.</v>
      </c>
      <c r="I52" s="46">
        <f t="shared" si="1"/>
        <v>0</v>
      </c>
    </row>
    <row r="53" spans="3:9" s="47" customFormat="1" ht="40.5">
      <c r="C53" s="79" t="s">
        <v>45</v>
      </c>
      <c r="D53" s="44" t="s">
        <v>128</v>
      </c>
      <c r="E53" s="80" t="s">
        <v>26</v>
      </c>
      <c r="F53" s="81">
        <v>5.1</v>
      </c>
      <c r="G53" s="82"/>
      <c r="H53" s="45" t="str" cm="1">
        <f t="array" ref="H53">+numtext(G53)</f>
        <v>CERO PESOS 00/100 M.N.</v>
      </c>
      <c r="I53" s="46">
        <f t="shared" si="1"/>
        <v>0</v>
      </c>
    </row>
    <row r="54" spans="3:9" s="47" customFormat="1" ht="40.5">
      <c r="C54" s="79" t="s">
        <v>81</v>
      </c>
      <c r="D54" s="44" t="s">
        <v>129</v>
      </c>
      <c r="E54" s="80" t="s">
        <v>26</v>
      </c>
      <c r="F54" s="81">
        <v>3.47</v>
      </c>
      <c r="G54" s="82"/>
      <c r="H54" s="45" t="str" cm="1">
        <f t="array" ref="H54">+numtext(G54)</f>
        <v>CERO PESOS 00/100 M.N.</v>
      </c>
      <c r="I54" s="46">
        <f t="shared" si="1"/>
        <v>0</v>
      </c>
    </row>
    <row r="55" spans="3:9" s="47" customFormat="1" ht="40.5">
      <c r="C55" s="79" t="s">
        <v>46</v>
      </c>
      <c r="D55" s="44" t="s">
        <v>130</v>
      </c>
      <c r="E55" s="80" t="s">
        <v>26</v>
      </c>
      <c r="F55" s="81">
        <v>3.75</v>
      </c>
      <c r="G55" s="82"/>
      <c r="H55" s="45" t="str" cm="1">
        <f t="array" ref="H55">+numtext(G55)</f>
        <v>CERO PESOS 00/100 M.N.</v>
      </c>
      <c r="I55" s="46">
        <f t="shared" si="1"/>
        <v>0</v>
      </c>
    </row>
    <row r="56" spans="3:9" s="47" customFormat="1" ht="30.4">
      <c r="C56" s="79" t="s">
        <v>82</v>
      </c>
      <c r="D56" s="44" t="s">
        <v>131</v>
      </c>
      <c r="E56" s="80" t="s">
        <v>23</v>
      </c>
      <c r="F56" s="81">
        <v>1</v>
      </c>
      <c r="G56" s="82"/>
      <c r="H56" s="45" t="str" cm="1">
        <f t="array" ref="H56">+numtext(G56)</f>
        <v>CERO PESOS 00/100 M.N.</v>
      </c>
      <c r="I56" s="46">
        <f t="shared" si="1"/>
        <v>0</v>
      </c>
    </row>
    <row r="57" spans="3:9" s="47" customFormat="1" ht="60.75">
      <c r="C57" s="79" t="s">
        <v>47</v>
      </c>
      <c r="D57" s="44" t="s">
        <v>132</v>
      </c>
      <c r="E57" s="80" t="s">
        <v>23</v>
      </c>
      <c r="F57" s="81">
        <v>8</v>
      </c>
      <c r="G57" s="82"/>
      <c r="H57" s="45" t="str" cm="1">
        <f t="array" ref="H57">+numtext(G57)</f>
        <v>CERO PESOS 00/100 M.N.</v>
      </c>
      <c r="I57" s="46">
        <f t="shared" si="1"/>
        <v>0</v>
      </c>
    </row>
    <row r="58" spans="3:9" s="47" customFormat="1" ht="40.5">
      <c r="C58" s="79" t="s">
        <v>83</v>
      </c>
      <c r="D58" s="44" t="s">
        <v>133</v>
      </c>
      <c r="E58" s="80" t="s">
        <v>23</v>
      </c>
      <c r="F58" s="81">
        <v>3</v>
      </c>
      <c r="G58" s="82"/>
      <c r="H58" s="45" t="str" cm="1">
        <f t="array" ref="H58">+numtext(G58)</f>
        <v>CERO PESOS 00/100 M.N.</v>
      </c>
      <c r="I58" s="46">
        <f t="shared" si="1"/>
        <v>0</v>
      </c>
    </row>
    <row r="59" spans="3:9" s="47" customFormat="1" ht="40.5">
      <c r="C59" s="79" t="s">
        <v>84</v>
      </c>
      <c r="D59" s="44" t="s">
        <v>134</v>
      </c>
      <c r="E59" s="80" t="s">
        <v>23</v>
      </c>
      <c r="F59" s="81">
        <v>2</v>
      </c>
      <c r="G59" s="82"/>
      <c r="H59" s="45" t="str" cm="1">
        <f t="array" ref="H59">+numtext(G59)</f>
        <v>CERO PESOS 00/100 M.N.</v>
      </c>
      <c r="I59" s="46">
        <f t="shared" si="1"/>
        <v>0</v>
      </c>
    </row>
    <row r="60" spans="3:9" s="47" customFormat="1" ht="40.5">
      <c r="C60" s="79" t="s">
        <v>85</v>
      </c>
      <c r="D60" s="44" t="s">
        <v>135</v>
      </c>
      <c r="E60" s="80" t="s">
        <v>23</v>
      </c>
      <c r="F60" s="81">
        <v>2</v>
      </c>
      <c r="G60" s="82"/>
      <c r="H60" s="45" t="str" cm="1">
        <f t="array" ref="H60">+numtext(G60)</f>
        <v>CERO PESOS 00/100 M.N.</v>
      </c>
      <c r="I60" s="46">
        <f t="shared" si="1"/>
        <v>0</v>
      </c>
    </row>
    <row r="61" spans="3:10" ht="14.25">
      <c r="C61" s="69" t="s">
        <v>50</v>
      </c>
      <c r="D61" s="69" t="s">
        <v>136</v>
      </c>
      <c r="E61" s="70"/>
      <c r="F61" s="71"/>
      <c r="G61" s="75"/>
      <c r="H61" s="45"/>
      <c r="I61" s="73">
        <f>SUM(I62:I67)</f>
        <v>0</v>
      </c>
      <c r="J61" s="47"/>
    </row>
    <row r="62" spans="3:9" s="47" customFormat="1" ht="151.9">
      <c r="C62" s="79" t="s">
        <v>86</v>
      </c>
      <c r="D62" s="44" t="s">
        <v>137</v>
      </c>
      <c r="E62" s="80" t="s">
        <v>23</v>
      </c>
      <c r="F62" s="81">
        <v>9</v>
      </c>
      <c r="G62" s="82"/>
      <c r="H62" s="45" t="str" cm="1">
        <f t="array" ref="H62">+numtext(G62)</f>
        <v>CERO PESOS 00/100 M.N.</v>
      </c>
      <c r="I62" s="46">
        <f t="shared" si="1"/>
        <v>0</v>
      </c>
    </row>
    <row r="63" spans="3:9" s="47" customFormat="1" ht="60.75">
      <c r="C63" s="79" t="s">
        <v>87</v>
      </c>
      <c r="D63" s="44" t="s">
        <v>138</v>
      </c>
      <c r="E63" s="80" t="s">
        <v>23</v>
      </c>
      <c r="F63" s="81">
        <v>9</v>
      </c>
      <c r="G63" s="82"/>
      <c r="H63" s="45" t="str" cm="1">
        <f t="array" ref="H63">+numtext(G63)</f>
        <v>CERO PESOS 00/100 M.N.</v>
      </c>
      <c r="I63" s="46">
        <f t="shared" si="1"/>
        <v>0</v>
      </c>
    </row>
    <row r="64" spans="3:9" s="47" customFormat="1" ht="111.4">
      <c r="C64" s="79" t="s">
        <v>48</v>
      </c>
      <c r="D64" s="44" t="s">
        <v>139</v>
      </c>
      <c r="E64" s="80" t="s">
        <v>23</v>
      </c>
      <c r="F64" s="81">
        <v>2</v>
      </c>
      <c r="G64" s="82"/>
      <c r="H64" s="45" t="str" cm="1">
        <f t="array" ref="H64">+numtext(G64)</f>
        <v>CERO PESOS 00/100 M.N.</v>
      </c>
      <c r="I64" s="46">
        <f t="shared" si="1"/>
        <v>0</v>
      </c>
    </row>
    <row r="65" spans="3:9" s="47" customFormat="1" ht="40.5">
      <c r="C65" s="79" t="s">
        <v>49</v>
      </c>
      <c r="D65" s="44" t="s">
        <v>140</v>
      </c>
      <c r="E65" s="80" t="s">
        <v>23</v>
      </c>
      <c r="F65" s="81">
        <v>2</v>
      </c>
      <c r="G65" s="82"/>
      <c r="H65" s="45" t="str" cm="1">
        <f t="array" ref="H65">+numtext(G65)</f>
        <v>CERO PESOS 00/100 M.N.</v>
      </c>
      <c r="I65" s="46">
        <f t="shared" si="1"/>
        <v>0</v>
      </c>
    </row>
    <row r="66" spans="3:9" s="47" customFormat="1" ht="40.5">
      <c r="C66" s="79" t="s">
        <v>88</v>
      </c>
      <c r="D66" s="44" t="s">
        <v>141</v>
      </c>
      <c r="E66" s="80" t="s">
        <v>23</v>
      </c>
      <c r="F66" s="81">
        <v>8</v>
      </c>
      <c r="G66" s="82"/>
      <c r="H66" s="45" t="str" cm="1">
        <f t="array" ref="H66">+numtext(G66)</f>
        <v>CERO PESOS 00/100 M.N.</v>
      </c>
      <c r="I66" s="46">
        <f t="shared" si="1"/>
        <v>0</v>
      </c>
    </row>
    <row r="67" spans="3:9" s="47" customFormat="1" ht="60.75">
      <c r="C67" s="79" t="s">
        <v>89</v>
      </c>
      <c r="D67" s="44" t="s">
        <v>142</v>
      </c>
      <c r="E67" s="80" t="s">
        <v>23</v>
      </c>
      <c r="F67" s="81">
        <v>2</v>
      </c>
      <c r="G67" s="82"/>
      <c r="H67" s="45" t="str" cm="1">
        <f t="array" ref="H67">+numtext(G67)</f>
        <v>CERO PESOS 00/100 M.N.</v>
      </c>
      <c r="I67" s="46">
        <f t="shared" si="1"/>
        <v>0</v>
      </c>
    </row>
    <row r="68" spans="3:10" ht="14.25">
      <c r="C68" s="69" t="s">
        <v>51</v>
      </c>
      <c r="D68" s="69" t="s">
        <v>143</v>
      </c>
      <c r="E68" s="70"/>
      <c r="F68" s="71"/>
      <c r="G68" s="75"/>
      <c r="H68" s="45"/>
      <c r="I68" s="73">
        <f>SUM(I69:I79)</f>
        <v>0</v>
      </c>
      <c r="J68" s="47"/>
    </row>
    <row r="69" spans="3:9" s="47" customFormat="1" ht="91.15">
      <c r="C69" s="79" t="s">
        <v>90</v>
      </c>
      <c r="D69" s="44" t="s">
        <v>144</v>
      </c>
      <c r="E69" s="80" t="s">
        <v>23</v>
      </c>
      <c r="F69" s="81">
        <v>1</v>
      </c>
      <c r="G69" s="82"/>
      <c r="H69" s="45" t="str" cm="1">
        <f t="array" ref="H69">+numtext(G69)</f>
        <v>CERO PESOS 00/100 M.N.</v>
      </c>
      <c r="I69" s="46">
        <f t="shared" si="1"/>
        <v>0</v>
      </c>
    </row>
    <row r="70" spans="3:9" s="47" customFormat="1" ht="111.4">
      <c r="C70" s="79" t="s">
        <v>91</v>
      </c>
      <c r="D70" s="44" t="s">
        <v>145</v>
      </c>
      <c r="E70" s="80" t="s">
        <v>23</v>
      </c>
      <c r="F70" s="81">
        <v>1</v>
      </c>
      <c r="G70" s="82"/>
      <c r="H70" s="45" t="str" cm="1">
        <f t="array" ref="H70">+numtext(G70)</f>
        <v>CERO PESOS 00/100 M.N.</v>
      </c>
      <c r="I70" s="46">
        <f t="shared" si="1"/>
        <v>0</v>
      </c>
    </row>
    <row r="71" spans="3:9" s="47" customFormat="1" ht="40.5">
      <c r="C71" s="79" t="s">
        <v>92</v>
      </c>
      <c r="D71" s="44" t="s">
        <v>146</v>
      </c>
      <c r="E71" s="80" t="s">
        <v>23</v>
      </c>
      <c r="F71" s="81">
        <v>1</v>
      </c>
      <c r="G71" s="82"/>
      <c r="H71" s="45" t="str" cm="1">
        <f t="array" ref="H71">+numtext(G71)</f>
        <v>CERO PESOS 00/100 M.N.</v>
      </c>
      <c r="I71" s="46">
        <f t="shared" si="1"/>
        <v>0</v>
      </c>
    </row>
    <row r="72" spans="3:9" s="47" customFormat="1" ht="40.5">
      <c r="C72" s="79" t="s">
        <v>93</v>
      </c>
      <c r="D72" s="44" t="s">
        <v>148</v>
      </c>
      <c r="E72" s="80" t="s">
        <v>26</v>
      </c>
      <c r="F72" s="81">
        <v>11.67</v>
      </c>
      <c r="G72" s="82"/>
      <c r="H72" s="45" t="str" cm="1">
        <f t="array" ref="H72">+numtext(G72)</f>
        <v>CERO PESOS 00/100 M.N.</v>
      </c>
      <c r="I72" s="46">
        <f t="shared" si="1"/>
        <v>0</v>
      </c>
    </row>
    <row r="73" spans="3:9" s="47" customFormat="1" ht="40.5">
      <c r="C73" s="79" t="s">
        <v>147</v>
      </c>
      <c r="D73" s="44" t="s">
        <v>150</v>
      </c>
      <c r="E73" s="80" t="s">
        <v>26</v>
      </c>
      <c r="F73" s="81">
        <v>11.67</v>
      </c>
      <c r="G73" s="82"/>
      <c r="H73" s="45" t="str" cm="1">
        <f t="array" ref="H73">+numtext(G73)</f>
        <v>CERO PESOS 00/100 M.N.</v>
      </c>
      <c r="I73" s="46">
        <f t="shared" si="1"/>
        <v>0</v>
      </c>
    </row>
    <row r="74" spans="3:9" s="47" customFormat="1" ht="40.5">
      <c r="C74" s="79" t="s">
        <v>149</v>
      </c>
      <c r="D74" s="44" t="s">
        <v>152</v>
      </c>
      <c r="E74" s="80" t="s">
        <v>26</v>
      </c>
      <c r="F74" s="81">
        <v>11.67</v>
      </c>
      <c r="G74" s="82"/>
      <c r="H74" s="45" t="str" cm="1">
        <f t="array" ref="H74">+numtext(G74)</f>
        <v>CERO PESOS 00/100 M.N.</v>
      </c>
      <c r="I74" s="46">
        <f t="shared" si="1"/>
        <v>0</v>
      </c>
    </row>
    <row r="75" spans="3:9" s="47" customFormat="1" ht="70.9">
      <c r="C75" s="79" t="s">
        <v>151</v>
      </c>
      <c r="D75" s="90" t="s">
        <v>154</v>
      </c>
      <c r="E75" s="80" t="s">
        <v>23</v>
      </c>
      <c r="F75" s="81">
        <v>18</v>
      </c>
      <c r="G75" s="82"/>
      <c r="H75" s="45" t="str" cm="1">
        <f t="array" ref="H75">+numtext(G75)</f>
        <v>CERO PESOS 00/100 M.N.</v>
      </c>
      <c r="I75" s="46">
        <f t="shared" si="1"/>
        <v>0</v>
      </c>
    </row>
    <row r="76" spans="3:9" s="47" customFormat="1" ht="50.65">
      <c r="C76" s="79" t="s">
        <v>153</v>
      </c>
      <c r="D76" s="44" t="s">
        <v>156</v>
      </c>
      <c r="E76" s="80" t="s">
        <v>26</v>
      </c>
      <c r="F76" s="81">
        <v>11.67</v>
      </c>
      <c r="G76" s="82"/>
      <c r="H76" s="45" t="str" cm="1">
        <f t="array" ref="H76">+numtext(G76)</f>
        <v>CERO PESOS 00/100 M.N.</v>
      </c>
      <c r="I76" s="46">
        <f t="shared" si="1"/>
        <v>0</v>
      </c>
    </row>
    <row r="77" spans="3:9" s="47" customFormat="1" ht="50.65">
      <c r="C77" s="79" t="s">
        <v>155</v>
      </c>
      <c r="D77" s="44" t="s">
        <v>158</v>
      </c>
      <c r="E77" s="80" t="s">
        <v>26</v>
      </c>
      <c r="F77" s="81">
        <v>11.67</v>
      </c>
      <c r="G77" s="82"/>
      <c r="H77" s="45" t="str" cm="1">
        <f t="array" ref="H77">+numtext(G77)</f>
        <v>CERO PESOS 00/100 M.N.</v>
      </c>
      <c r="I77" s="46">
        <f t="shared" si="1"/>
        <v>0</v>
      </c>
    </row>
    <row r="78" spans="3:9" s="47" customFormat="1" ht="30.4">
      <c r="C78" s="79" t="s">
        <v>157</v>
      </c>
      <c r="D78" s="44" t="s">
        <v>160</v>
      </c>
      <c r="E78" s="80" t="s">
        <v>26</v>
      </c>
      <c r="F78" s="81">
        <v>11.67</v>
      </c>
      <c r="G78" s="82"/>
      <c r="H78" s="45" t="str" cm="1">
        <f t="array" ref="H78">+numtext(G78)</f>
        <v>CERO PESOS 00/100 M.N.</v>
      </c>
      <c r="I78" s="46">
        <f t="shared" si="1"/>
        <v>0</v>
      </c>
    </row>
    <row r="79" spans="3:9" s="47" customFormat="1" ht="50.65">
      <c r="C79" s="79" t="s">
        <v>159</v>
      </c>
      <c r="D79" s="44" t="s">
        <v>162</v>
      </c>
      <c r="E79" s="80" t="s">
        <v>26</v>
      </c>
      <c r="F79" s="81">
        <v>11.67</v>
      </c>
      <c r="G79" s="82"/>
      <c r="H79" s="45" t="str" cm="1">
        <f t="array" ref="H79">+numtext(G79)</f>
        <v>CERO PESOS 00/100 M.N.</v>
      </c>
      <c r="I79" s="46">
        <f t="shared" si="1"/>
        <v>0</v>
      </c>
    </row>
    <row r="80" spans="3:10" ht="14.25">
      <c r="C80" s="69" t="s">
        <v>52</v>
      </c>
      <c r="D80" s="69" t="s">
        <v>163</v>
      </c>
      <c r="E80" s="70"/>
      <c r="F80" s="71"/>
      <c r="G80" s="75"/>
      <c r="H80" s="45"/>
      <c r="I80" s="73">
        <f>SUM(I81:I82)</f>
        <v>0</v>
      </c>
      <c r="J80" s="47"/>
    </row>
    <row r="81" spans="3:9" s="47" customFormat="1" ht="81">
      <c r="C81" s="79" t="s">
        <v>161</v>
      </c>
      <c r="D81" s="44" t="s">
        <v>165</v>
      </c>
      <c r="E81" s="80" t="s">
        <v>24</v>
      </c>
      <c r="F81" s="81">
        <v>42.56</v>
      </c>
      <c r="G81" s="82"/>
      <c r="H81" s="45" t="str" cm="1">
        <f t="array" ref="H81">+numtext(G81)</f>
        <v>CERO PESOS 00/100 M.N.</v>
      </c>
      <c r="I81" s="46">
        <f t="shared" si="1"/>
        <v>0</v>
      </c>
    </row>
    <row r="82" spans="3:9" s="47" customFormat="1" ht="50.65">
      <c r="C82" s="79" t="s">
        <v>164</v>
      </c>
      <c r="D82" s="44" t="s">
        <v>167</v>
      </c>
      <c r="E82" s="80" t="s">
        <v>26</v>
      </c>
      <c r="F82" s="81">
        <v>13.30</v>
      </c>
      <c r="G82" s="82"/>
      <c r="H82" s="45" t="str" cm="1">
        <f t="array" ref="H82">+numtext(G82)</f>
        <v>CERO PESOS 00/100 M.N.</v>
      </c>
      <c r="I82" s="46">
        <f t="shared" si="1"/>
        <v>0</v>
      </c>
    </row>
    <row r="83" spans="3:10" ht="14.25">
      <c r="C83" s="69" t="s">
        <v>53</v>
      </c>
      <c r="D83" s="69" t="s">
        <v>168</v>
      </c>
      <c r="E83" s="70"/>
      <c r="F83" s="71"/>
      <c r="G83" s="75"/>
      <c r="H83" s="45"/>
      <c r="I83" s="73">
        <f>SUM(I84:I88)</f>
        <v>0</v>
      </c>
      <c r="J83" s="47"/>
    </row>
    <row r="84" spans="3:9" s="47" customFormat="1" ht="70.9">
      <c r="C84" s="79" t="s">
        <v>166</v>
      </c>
      <c r="D84" s="44" t="s">
        <v>170</v>
      </c>
      <c r="E84" s="80" t="s">
        <v>24</v>
      </c>
      <c r="F84" s="81">
        <v>92.51</v>
      </c>
      <c r="G84" s="82"/>
      <c r="H84" s="45" t="str" cm="1">
        <f t="array" ref="H84">+numtext(G84)</f>
        <v>CERO PESOS 00/100 M.N.</v>
      </c>
      <c r="I84" s="46">
        <f t="shared" si="2" ref="I84:I146">+ROUND(F84*G84,2)</f>
        <v>0</v>
      </c>
    </row>
    <row r="85" spans="3:9" s="47" customFormat="1" ht="70.9">
      <c r="C85" s="79" t="s">
        <v>169</v>
      </c>
      <c r="D85" s="44" t="s">
        <v>172</v>
      </c>
      <c r="E85" s="80" t="s">
        <v>26</v>
      </c>
      <c r="F85" s="81">
        <v>52.67</v>
      </c>
      <c r="G85" s="82"/>
      <c r="H85" s="45" t="str" cm="1">
        <f t="array" ref="H85">+numtext(G85)</f>
        <v>CERO PESOS 00/100 M.N.</v>
      </c>
      <c r="I85" s="46">
        <f t="shared" si="2"/>
        <v>0</v>
      </c>
    </row>
    <row r="86" spans="3:9" s="47" customFormat="1" ht="30.4">
      <c r="C86" s="79" t="s">
        <v>171</v>
      </c>
      <c r="D86" s="44" t="s">
        <v>174</v>
      </c>
      <c r="E86" s="80" t="s">
        <v>24</v>
      </c>
      <c r="F86" s="81">
        <v>21.60</v>
      </c>
      <c r="G86" s="82"/>
      <c r="H86" s="45" t="str" cm="1">
        <f t="array" ref="H86">+numtext(G86)</f>
        <v>CERO PESOS 00/100 M.N.</v>
      </c>
      <c r="I86" s="46">
        <f t="shared" si="2"/>
        <v>0</v>
      </c>
    </row>
    <row r="87" spans="3:9" s="47" customFormat="1" ht="50.65">
      <c r="C87" s="79" t="s">
        <v>173</v>
      </c>
      <c r="D87" s="44" t="s">
        <v>176</v>
      </c>
      <c r="E87" s="80" t="s">
        <v>24</v>
      </c>
      <c r="F87" s="81">
        <v>146.93</v>
      </c>
      <c r="G87" s="82"/>
      <c r="H87" s="45" t="str" cm="1">
        <f t="array" ref="H87">+numtext(G87)</f>
        <v>CERO PESOS 00/100 M.N.</v>
      </c>
      <c r="I87" s="46">
        <f t="shared" si="2"/>
        <v>0</v>
      </c>
    </row>
    <row r="88" spans="3:9" s="47" customFormat="1" ht="50.65">
      <c r="C88" s="79" t="s">
        <v>175</v>
      </c>
      <c r="D88" s="44" t="s">
        <v>178</v>
      </c>
      <c r="E88" s="80" t="s">
        <v>24</v>
      </c>
      <c r="F88" s="81">
        <v>91</v>
      </c>
      <c r="G88" s="82"/>
      <c r="H88" s="45" t="str" cm="1">
        <f t="array" ref="H88">+numtext(G88)</f>
        <v>CERO PESOS 00/100 M.N.</v>
      </c>
      <c r="I88" s="46">
        <f t="shared" si="2"/>
        <v>0</v>
      </c>
    </row>
    <row r="89" spans="3:10" ht="14.25">
      <c r="C89" s="69" t="s">
        <v>55</v>
      </c>
      <c r="D89" s="69" t="s">
        <v>179</v>
      </c>
      <c r="E89" s="70"/>
      <c r="F89" s="71"/>
      <c r="G89" s="75"/>
      <c r="H89" s="45"/>
      <c r="I89" s="73">
        <f>SUM(I90:I98)</f>
        <v>0</v>
      </c>
      <c r="J89" s="47"/>
    </row>
    <row r="90" spans="3:9" s="47" customFormat="1" ht="40.5">
      <c r="C90" s="79" t="s">
        <v>177</v>
      </c>
      <c r="D90" s="44" t="s">
        <v>181</v>
      </c>
      <c r="E90" s="80" t="s">
        <v>23</v>
      </c>
      <c r="F90" s="81">
        <v>3</v>
      </c>
      <c r="G90" s="82"/>
      <c r="H90" s="45" t="str" cm="1">
        <f t="array" ref="H90">+numtext(G90)</f>
        <v>CERO PESOS 00/100 M.N.</v>
      </c>
      <c r="I90" s="46">
        <f t="shared" si="2"/>
        <v>0</v>
      </c>
    </row>
    <row r="91" spans="3:9" s="47" customFormat="1" ht="30.4">
      <c r="C91" s="79" t="s">
        <v>180</v>
      </c>
      <c r="D91" s="44" t="s">
        <v>183</v>
      </c>
      <c r="E91" s="80" t="s">
        <v>23</v>
      </c>
      <c r="F91" s="81">
        <v>2</v>
      </c>
      <c r="G91" s="82"/>
      <c r="H91" s="45" t="str" cm="1">
        <f t="array" ref="H91">+numtext(G91)</f>
        <v>CERO PESOS 00/100 M.N.</v>
      </c>
      <c r="I91" s="46">
        <f t="shared" si="2"/>
        <v>0</v>
      </c>
    </row>
    <row r="92" spans="3:9" s="47" customFormat="1" ht="30.4">
      <c r="C92" s="79" t="s">
        <v>182</v>
      </c>
      <c r="D92" s="44" t="s">
        <v>185</v>
      </c>
      <c r="E92" s="80" t="s">
        <v>23</v>
      </c>
      <c r="F92" s="81">
        <v>3</v>
      </c>
      <c r="G92" s="82"/>
      <c r="H92" s="45" t="str" cm="1">
        <f t="array" ref="H92">+numtext(G92)</f>
        <v>CERO PESOS 00/100 M.N.</v>
      </c>
      <c r="I92" s="46">
        <f t="shared" si="2"/>
        <v>0</v>
      </c>
    </row>
    <row r="93" spans="3:9" s="47" customFormat="1" ht="20.25">
      <c r="C93" s="79" t="s">
        <v>184</v>
      </c>
      <c r="D93" s="44" t="s">
        <v>187</v>
      </c>
      <c r="E93" s="80" t="s">
        <v>23</v>
      </c>
      <c r="F93" s="81">
        <v>3</v>
      </c>
      <c r="G93" s="82"/>
      <c r="H93" s="45" t="str" cm="1">
        <f t="array" ref="H93">+numtext(G93)</f>
        <v>CERO PESOS 00/100 M.N.</v>
      </c>
      <c r="I93" s="46">
        <f t="shared" si="2"/>
        <v>0</v>
      </c>
    </row>
    <row r="94" spans="3:9" s="47" customFormat="1" ht="30.4">
      <c r="C94" s="79" t="s">
        <v>186</v>
      </c>
      <c r="D94" s="44" t="s">
        <v>189</v>
      </c>
      <c r="E94" s="80" t="s">
        <v>23</v>
      </c>
      <c r="F94" s="81">
        <v>2</v>
      </c>
      <c r="G94" s="82"/>
      <c r="H94" s="45" t="str" cm="1">
        <f t="array" ref="H94">+numtext(G94)</f>
        <v>CERO PESOS 00/100 M.N.</v>
      </c>
      <c r="I94" s="46">
        <f t="shared" si="2"/>
        <v>0</v>
      </c>
    </row>
    <row r="95" spans="3:9" s="47" customFormat="1" ht="30.4">
      <c r="C95" s="79" t="s">
        <v>188</v>
      </c>
      <c r="D95" s="44" t="s">
        <v>191</v>
      </c>
      <c r="E95" s="80" t="s">
        <v>23</v>
      </c>
      <c r="F95" s="81">
        <v>3</v>
      </c>
      <c r="G95" s="82"/>
      <c r="H95" s="45" t="str" cm="1">
        <f t="array" ref="H95">+numtext(G95)</f>
        <v>CERO PESOS 00/100 M.N.</v>
      </c>
      <c r="I95" s="46">
        <f t="shared" si="2"/>
        <v>0</v>
      </c>
    </row>
    <row r="96" spans="3:9" s="47" customFormat="1" ht="30.4">
      <c r="C96" s="79" t="s">
        <v>190</v>
      </c>
      <c r="D96" s="44" t="s">
        <v>193</v>
      </c>
      <c r="E96" s="80" t="s">
        <v>23</v>
      </c>
      <c r="F96" s="81">
        <v>3</v>
      </c>
      <c r="G96" s="82"/>
      <c r="H96" s="45" t="str" cm="1">
        <f t="array" ref="H96">+numtext(G96)</f>
        <v>CERO PESOS 00/100 M.N.</v>
      </c>
      <c r="I96" s="46">
        <f t="shared" si="2"/>
        <v>0</v>
      </c>
    </row>
    <row r="97" spans="3:9" s="47" customFormat="1" ht="30.4">
      <c r="C97" s="79" t="s">
        <v>192</v>
      </c>
      <c r="D97" s="44" t="s">
        <v>195</v>
      </c>
      <c r="E97" s="80" t="s">
        <v>23</v>
      </c>
      <c r="F97" s="81">
        <v>5</v>
      </c>
      <c r="G97" s="82"/>
      <c r="H97" s="45" t="str" cm="1">
        <f t="array" ref="H97">+numtext(G97)</f>
        <v>CERO PESOS 00/100 M.N.</v>
      </c>
      <c r="I97" s="46">
        <f t="shared" si="2"/>
        <v>0</v>
      </c>
    </row>
    <row r="98" spans="3:9" s="47" customFormat="1" ht="70.9">
      <c r="C98" s="79" t="s">
        <v>194</v>
      </c>
      <c r="D98" s="44" t="s">
        <v>197</v>
      </c>
      <c r="E98" s="80" t="s">
        <v>23</v>
      </c>
      <c r="F98" s="81">
        <v>3</v>
      </c>
      <c r="G98" s="82"/>
      <c r="H98" s="45" t="str" cm="1">
        <f t="array" ref="H98">+numtext(G98)</f>
        <v>CERO PESOS 00/100 M.N.</v>
      </c>
      <c r="I98" s="46">
        <f t="shared" si="2"/>
        <v>0</v>
      </c>
    </row>
    <row r="99" spans="3:10" ht="14.25">
      <c r="C99" s="69" t="s">
        <v>56</v>
      </c>
      <c r="D99" s="69" t="s">
        <v>198</v>
      </c>
      <c r="E99" s="70"/>
      <c r="F99" s="71"/>
      <c r="G99" s="75"/>
      <c r="H99" s="45"/>
      <c r="I99" s="73">
        <f>SUM(I100:I103)</f>
        <v>0</v>
      </c>
      <c r="J99" s="47"/>
    </row>
    <row r="100" spans="3:9" s="47" customFormat="1" ht="81">
      <c r="C100" s="79" t="s">
        <v>196</v>
      </c>
      <c r="D100" s="44" t="s">
        <v>200</v>
      </c>
      <c r="E100" s="80" t="s">
        <v>23</v>
      </c>
      <c r="F100" s="81">
        <v>1</v>
      </c>
      <c r="G100" s="82"/>
      <c r="H100" s="45" t="str" cm="1">
        <f t="array" ref="H100">+numtext(G100)</f>
        <v>CERO PESOS 00/100 M.N.</v>
      </c>
      <c r="I100" s="46">
        <f t="shared" si="2"/>
        <v>0</v>
      </c>
    </row>
    <row r="101" spans="3:9" s="47" customFormat="1" ht="81">
      <c r="C101" s="79" t="s">
        <v>199</v>
      </c>
      <c r="D101" s="44" t="s">
        <v>202</v>
      </c>
      <c r="E101" s="80" t="s">
        <v>23</v>
      </c>
      <c r="F101" s="81">
        <v>2</v>
      </c>
      <c r="G101" s="82"/>
      <c r="H101" s="45" t="str" cm="1">
        <f t="array" ref="H101">+numtext(G101)</f>
        <v>CERO PESOS 00/100 M.N.</v>
      </c>
      <c r="I101" s="46">
        <f t="shared" si="2"/>
        <v>0</v>
      </c>
    </row>
    <row r="102" spans="3:9" s="47" customFormat="1" ht="30.4">
      <c r="C102" s="79" t="s">
        <v>201</v>
      </c>
      <c r="D102" s="44" t="s">
        <v>204</v>
      </c>
      <c r="E102" s="80" t="s">
        <v>23</v>
      </c>
      <c r="F102" s="81">
        <v>3</v>
      </c>
      <c r="G102" s="82"/>
      <c r="H102" s="45" t="str" cm="1">
        <f t="array" ref="H102">+numtext(G102)</f>
        <v>CERO PESOS 00/100 M.N.</v>
      </c>
      <c r="I102" s="46">
        <f t="shared" si="2"/>
        <v>0</v>
      </c>
    </row>
    <row r="103" spans="3:9" s="47" customFormat="1" ht="40.5">
      <c r="C103" s="79" t="s">
        <v>203</v>
      </c>
      <c r="D103" s="44" t="s">
        <v>206</v>
      </c>
      <c r="E103" s="80" t="s">
        <v>23</v>
      </c>
      <c r="F103" s="81">
        <v>3</v>
      </c>
      <c r="G103" s="82"/>
      <c r="H103" s="45" t="str" cm="1">
        <f t="array" ref="H103">+numtext(G103)</f>
        <v>CERO PESOS 00/100 M.N.</v>
      </c>
      <c r="I103" s="46">
        <f t="shared" si="2"/>
        <v>0</v>
      </c>
    </row>
    <row r="104" spans="3:10" ht="14.25">
      <c r="C104" s="69" t="s">
        <v>207</v>
      </c>
      <c r="D104" s="69" t="s">
        <v>208</v>
      </c>
      <c r="E104" s="70"/>
      <c r="F104" s="71"/>
      <c r="G104" s="75"/>
      <c r="H104" s="45"/>
      <c r="I104" s="73">
        <f>SUM(I105:I109)</f>
        <v>0</v>
      </c>
      <c r="J104" s="47"/>
    </row>
    <row r="105" spans="3:9" s="47" customFormat="1" ht="91.15">
      <c r="C105" s="79" t="s">
        <v>205</v>
      </c>
      <c r="D105" s="44" t="s">
        <v>210</v>
      </c>
      <c r="E105" s="80" t="s">
        <v>24</v>
      </c>
      <c r="F105" s="81">
        <v>5.22</v>
      </c>
      <c r="G105" s="82"/>
      <c r="H105" s="45" t="str" cm="1">
        <f t="array" ref="H105">+numtext(G105)</f>
        <v>CERO PESOS 00/100 M.N.</v>
      </c>
      <c r="I105" s="46">
        <f t="shared" si="2"/>
        <v>0</v>
      </c>
    </row>
    <row r="106" spans="3:9" s="47" customFormat="1" ht="50.65">
      <c r="C106" s="79" t="s">
        <v>209</v>
      </c>
      <c r="D106" s="44" t="s">
        <v>212</v>
      </c>
      <c r="E106" s="80" t="s">
        <v>24</v>
      </c>
      <c r="F106" s="81">
        <v>5.22</v>
      </c>
      <c r="G106" s="82"/>
      <c r="H106" s="45" t="str" cm="1">
        <f t="array" ref="H106">+numtext(G106)</f>
        <v>CERO PESOS 00/100 M.N.</v>
      </c>
      <c r="I106" s="46">
        <f t="shared" si="2"/>
        <v>0</v>
      </c>
    </row>
    <row r="107" spans="3:9" s="47" customFormat="1" ht="60.75">
      <c r="C107" s="79" t="s">
        <v>211</v>
      </c>
      <c r="D107" s="44" t="s">
        <v>214</v>
      </c>
      <c r="E107" s="80" t="s">
        <v>24</v>
      </c>
      <c r="F107" s="81">
        <v>5.22</v>
      </c>
      <c r="G107" s="82"/>
      <c r="H107" s="45" t="str" cm="1">
        <f t="array" ref="H107">+numtext(G107)</f>
        <v>CERO PESOS 00/100 M.N.</v>
      </c>
      <c r="I107" s="46">
        <f t="shared" si="2"/>
        <v>0</v>
      </c>
    </row>
    <row r="108" spans="3:9" s="47" customFormat="1" ht="60.75">
      <c r="C108" s="79" t="s">
        <v>213</v>
      </c>
      <c r="D108" s="44" t="s">
        <v>216</v>
      </c>
      <c r="E108" s="80" t="s">
        <v>24</v>
      </c>
      <c r="F108" s="81">
        <v>5.22</v>
      </c>
      <c r="G108" s="82"/>
      <c r="H108" s="45" t="str" cm="1">
        <f t="array" ref="H108">+numtext(G108)</f>
        <v>CERO PESOS 00/100 M.N.</v>
      </c>
      <c r="I108" s="46">
        <f t="shared" si="2"/>
        <v>0</v>
      </c>
    </row>
    <row r="109" spans="3:9" s="47" customFormat="1" ht="40.5">
      <c r="C109" s="79" t="s">
        <v>215</v>
      </c>
      <c r="D109" s="44" t="s">
        <v>218</v>
      </c>
      <c r="E109" s="80" t="s">
        <v>23</v>
      </c>
      <c r="F109" s="81">
        <v>1</v>
      </c>
      <c r="G109" s="82"/>
      <c r="H109" s="45" t="str" cm="1">
        <f t="array" ref="H109">+numtext(G109)</f>
        <v>CERO PESOS 00/100 M.N.</v>
      </c>
      <c r="I109" s="46">
        <f t="shared" si="2"/>
        <v>0</v>
      </c>
    </row>
    <row r="110" spans="3:9" s="47" customFormat="1" ht="13.15">
      <c r="C110" s="69" t="s">
        <v>219</v>
      </c>
      <c r="D110" s="69" t="s">
        <v>220</v>
      </c>
      <c r="E110" s="70"/>
      <c r="F110" s="71"/>
      <c r="G110" s="82"/>
      <c r="H110" s="45"/>
      <c r="I110" s="73">
        <f>SUM(I111:I119)</f>
        <v>0</v>
      </c>
    </row>
    <row r="111" spans="3:9" s="47" customFormat="1" ht="70.9">
      <c r="C111" s="79" t="s">
        <v>217</v>
      </c>
      <c r="D111" s="44" t="s">
        <v>222</v>
      </c>
      <c r="E111" s="80" t="s">
        <v>54</v>
      </c>
      <c r="F111" s="81">
        <v>3</v>
      </c>
      <c r="G111" s="82"/>
      <c r="H111" s="45" t="str" cm="1">
        <f t="array" ref="H111">+numtext(G111)</f>
        <v>CERO PESOS 00/100 M.N.</v>
      </c>
      <c r="I111" s="46">
        <f t="shared" si="2"/>
        <v>0</v>
      </c>
    </row>
    <row r="112" spans="3:9" s="47" customFormat="1" ht="40.5">
      <c r="C112" s="79" t="s">
        <v>221</v>
      </c>
      <c r="D112" s="44" t="s">
        <v>224</v>
      </c>
      <c r="E112" s="80" t="s">
        <v>23</v>
      </c>
      <c r="F112" s="81">
        <v>3</v>
      </c>
      <c r="G112" s="82"/>
      <c r="H112" s="45" t="str" cm="1">
        <f t="array" ref="H112">+numtext(G112)</f>
        <v>CERO PESOS 00/100 M.N.</v>
      </c>
      <c r="I112" s="46">
        <f t="shared" si="2"/>
        <v>0</v>
      </c>
    </row>
    <row r="113" spans="3:9" s="47" customFormat="1" ht="40.5">
      <c r="C113" s="79" t="s">
        <v>223</v>
      </c>
      <c r="D113" s="44" t="s">
        <v>226</v>
      </c>
      <c r="E113" s="80" t="s">
        <v>23</v>
      </c>
      <c r="F113" s="81">
        <v>3</v>
      </c>
      <c r="G113" s="82"/>
      <c r="H113" s="45" t="str" cm="1">
        <f t="array" ref="H113">+numtext(G113)</f>
        <v>CERO PESOS 00/100 M.N.</v>
      </c>
      <c r="I113" s="46">
        <f t="shared" si="2"/>
        <v>0</v>
      </c>
    </row>
    <row r="114" spans="3:9" s="47" customFormat="1" ht="40.5">
      <c r="C114" s="79" t="s">
        <v>225</v>
      </c>
      <c r="D114" s="44" t="s">
        <v>228</v>
      </c>
      <c r="E114" s="80" t="s">
        <v>26</v>
      </c>
      <c r="F114" s="81">
        <v>15.07</v>
      </c>
      <c r="G114" s="82"/>
      <c r="H114" s="45" t="str" cm="1">
        <f t="array" ref="H114">+numtext(G114)</f>
        <v>CERO PESOS 00/100 M.N.</v>
      </c>
      <c r="I114" s="46">
        <f t="shared" si="2"/>
        <v>0</v>
      </c>
    </row>
    <row r="115" spans="3:9" s="47" customFormat="1" ht="40.5">
      <c r="C115" s="79" t="s">
        <v>227</v>
      </c>
      <c r="D115" s="44" t="s">
        <v>230</v>
      </c>
      <c r="E115" s="80" t="s">
        <v>23</v>
      </c>
      <c r="F115" s="81">
        <v>8</v>
      </c>
      <c r="G115" s="82"/>
      <c r="H115" s="45" t="str" cm="1">
        <f t="array" ref="H115">+numtext(G115)</f>
        <v>CERO PESOS 00/100 M.N.</v>
      </c>
      <c r="I115" s="46">
        <f t="shared" si="2"/>
        <v>0</v>
      </c>
    </row>
    <row r="116" spans="3:9" s="47" customFormat="1" ht="40.5">
      <c r="C116" s="79" t="s">
        <v>229</v>
      </c>
      <c r="D116" s="44" t="s">
        <v>232</v>
      </c>
      <c r="E116" s="80" t="s">
        <v>26</v>
      </c>
      <c r="F116" s="81">
        <v>15.07</v>
      </c>
      <c r="G116" s="82"/>
      <c r="H116" s="45" t="str" cm="1">
        <f t="array" ref="H116">+numtext(G116)</f>
        <v>CERO PESOS 00/100 M.N.</v>
      </c>
      <c r="I116" s="46">
        <f t="shared" si="2"/>
        <v>0</v>
      </c>
    </row>
    <row r="117" spans="3:9" s="47" customFormat="1" ht="40.5">
      <c r="C117" s="79" t="s">
        <v>231</v>
      </c>
      <c r="D117" s="44" t="s">
        <v>234</v>
      </c>
      <c r="E117" s="80" t="s">
        <v>23</v>
      </c>
      <c r="F117" s="81">
        <v>2</v>
      </c>
      <c r="G117" s="82"/>
      <c r="H117" s="45" t="str" cm="1">
        <f t="array" ref="H117">+numtext(G117)</f>
        <v>CERO PESOS 00/100 M.N.</v>
      </c>
      <c r="I117" s="46">
        <f t="shared" si="2"/>
        <v>0</v>
      </c>
    </row>
    <row r="118" spans="3:9" s="47" customFormat="1" ht="40.5">
      <c r="C118" s="79" t="s">
        <v>233</v>
      </c>
      <c r="D118" s="44" t="s">
        <v>236</v>
      </c>
      <c r="E118" s="80" t="s">
        <v>23</v>
      </c>
      <c r="F118" s="81">
        <v>1</v>
      </c>
      <c r="G118" s="82"/>
      <c r="H118" s="45" t="str" cm="1">
        <f t="array" ref="H118">+numtext(G118)</f>
        <v>CERO PESOS 00/100 M.N.</v>
      </c>
      <c r="I118" s="46">
        <f t="shared" si="2"/>
        <v>0</v>
      </c>
    </row>
    <row r="119" spans="3:9" s="47" customFormat="1" ht="40.5">
      <c r="C119" s="79" t="s">
        <v>235</v>
      </c>
      <c r="D119" s="44" t="s">
        <v>232</v>
      </c>
      <c r="E119" s="80" t="s">
        <v>26</v>
      </c>
      <c r="F119" s="81">
        <v>15.07</v>
      </c>
      <c r="G119" s="82"/>
      <c r="H119" s="45" t="str" cm="1">
        <f t="array" ref="H119">+numtext(G119)</f>
        <v>CERO PESOS 00/100 M.N.</v>
      </c>
      <c r="I119" s="46">
        <f t="shared" si="2"/>
        <v>0</v>
      </c>
    </row>
    <row r="120" spans="3:9" s="47" customFormat="1" ht="13.15">
      <c r="C120" s="69" t="s">
        <v>238</v>
      </c>
      <c r="D120" s="69" t="s">
        <v>239</v>
      </c>
      <c r="E120" s="70"/>
      <c r="F120" s="71"/>
      <c r="G120" s="82"/>
      <c r="H120" s="45"/>
      <c r="I120" s="73">
        <f>SUM(I121:I122)</f>
        <v>0</v>
      </c>
    </row>
    <row r="121" spans="3:9" s="47" customFormat="1" ht="81">
      <c r="C121" s="79" t="s">
        <v>237</v>
      </c>
      <c r="D121" s="44" t="s">
        <v>241</v>
      </c>
      <c r="E121" s="80" t="s">
        <v>23</v>
      </c>
      <c r="F121" s="81">
        <v>2</v>
      </c>
      <c r="G121" s="82"/>
      <c r="H121" s="45" t="str" cm="1">
        <f t="array" ref="H121">+numtext(G121)</f>
        <v>CERO PESOS 00/100 M.N.</v>
      </c>
      <c r="I121" s="46">
        <f t="shared" si="2"/>
        <v>0</v>
      </c>
    </row>
    <row r="122" spans="3:9" s="47" customFormat="1" ht="81">
      <c r="C122" s="79" t="s">
        <v>240</v>
      </c>
      <c r="D122" s="44" t="s">
        <v>243</v>
      </c>
      <c r="E122" s="80" t="s">
        <v>23</v>
      </c>
      <c r="F122" s="81">
        <v>1</v>
      </c>
      <c r="G122" s="82"/>
      <c r="H122" s="45" t="str" cm="1">
        <f t="array" ref="H122">+numtext(G122)</f>
        <v>CERO PESOS 00/100 M.N.</v>
      </c>
      <c r="I122" s="46">
        <f t="shared" si="2"/>
        <v>0</v>
      </c>
    </row>
    <row r="123" spans="3:9" s="47" customFormat="1" ht="13.15">
      <c r="C123" s="69" t="s">
        <v>244</v>
      </c>
      <c r="D123" s="69" t="s">
        <v>245</v>
      </c>
      <c r="E123" s="70"/>
      <c r="F123" s="71"/>
      <c r="G123" s="82"/>
      <c r="H123" s="45"/>
      <c r="I123" s="73">
        <f>SUM(I124:I140)</f>
        <v>0</v>
      </c>
    </row>
    <row r="124" spans="3:9" s="47" customFormat="1" ht="81">
      <c r="C124" s="79" t="s">
        <v>242</v>
      </c>
      <c r="D124" s="44" t="s">
        <v>247</v>
      </c>
      <c r="E124" s="80" t="s">
        <v>54</v>
      </c>
      <c r="F124" s="81">
        <v>1</v>
      </c>
      <c r="G124" s="82"/>
      <c r="H124" s="45" t="str" cm="1">
        <f t="array" ref="H124">+numtext(G124)</f>
        <v>CERO PESOS 00/100 M.N.</v>
      </c>
      <c r="I124" s="46">
        <f t="shared" si="2"/>
        <v>0</v>
      </c>
    </row>
    <row r="125" spans="3:9" s="47" customFormat="1" ht="81">
      <c r="C125" s="79" t="s">
        <v>246</v>
      </c>
      <c r="D125" s="44" t="s">
        <v>249</v>
      </c>
      <c r="E125" s="80" t="s">
        <v>54</v>
      </c>
      <c r="F125" s="81">
        <v>2</v>
      </c>
      <c r="G125" s="82"/>
      <c r="H125" s="45" t="str" cm="1">
        <f t="array" ref="H125">+numtext(G125)</f>
        <v>CERO PESOS 00/100 M.N.</v>
      </c>
      <c r="I125" s="46">
        <f t="shared" si="2"/>
        <v>0</v>
      </c>
    </row>
    <row r="126" spans="3:9" s="47" customFormat="1" ht="40.5">
      <c r="C126" s="79" t="s">
        <v>248</v>
      </c>
      <c r="D126" s="44" t="s">
        <v>251</v>
      </c>
      <c r="E126" s="80" t="s">
        <v>23</v>
      </c>
      <c r="F126" s="81">
        <v>1</v>
      </c>
      <c r="G126" s="82"/>
      <c r="H126" s="45" t="str" cm="1">
        <f t="array" ref="H126">+numtext(G126)</f>
        <v>CERO PESOS 00/100 M.N.</v>
      </c>
      <c r="I126" s="46">
        <f t="shared" si="2"/>
        <v>0</v>
      </c>
    </row>
    <row r="127" spans="3:9" s="47" customFormat="1" ht="50.65">
      <c r="C127" s="79" t="s">
        <v>250</v>
      </c>
      <c r="D127" s="44" t="s">
        <v>253</v>
      </c>
      <c r="E127" s="80" t="s">
        <v>23</v>
      </c>
      <c r="F127" s="81">
        <v>2</v>
      </c>
      <c r="G127" s="82"/>
      <c r="H127" s="45" t="str" cm="1">
        <f t="array" ref="H127">+numtext(G127)</f>
        <v>CERO PESOS 00/100 M.N.</v>
      </c>
      <c r="I127" s="46">
        <f t="shared" si="2"/>
        <v>0</v>
      </c>
    </row>
    <row r="128" spans="3:9" s="47" customFormat="1" ht="40.5">
      <c r="C128" s="79" t="s">
        <v>252</v>
      </c>
      <c r="D128" s="44" t="s">
        <v>255</v>
      </c>
      <c r="E128" s="80" t="s">
        <v>26</v>
      </c>
      <c r="F128" s="81">
        <v>15.07</v>
      </c>
      <c r="G128" s="82"/>
      <c r="H128" s="45" t="str" cm="1">
        <f t="array" ref="H128">+numtext(G128)</f>
        <v>CERO PESOS 00/100 M.N.</v>
      </c>
      <c r="I128" s="46">
        <f t="shared" si="2"/>
        <v>0</v>
      </c>
    </row>
    <row r="129" spans="3:9" s="47" customFormat="1" ht="40.5">
      <c r="C129" s="79" t="s">
        <v>254</v>
      </c>
      <c r="D129" s="44" t="s">
        <v>257</v>
      </c>
      <c r="E129" s="80" t="s">
        <v>26</v>
      </c>
      <c r="F129" s="81">
        <v>3</v>
      </c>
      <c r="G129" s="82"/>
      <c r="H129" s="45" t="str" cm="1">
        <f t="array" ref="H129">+numtext(G129)</f>
        <v>CERO PESOS 00/100 M.N.</v>
      </c>
      <c r="I129" s="46">
        <f t="shared" si="2"/>
        <v>0</v>
      </c>
    </row>
    <row r="130" spans="3:9" s="47" customFormat="1" ht="20.25">
      <c r="C130" s="79" t="s">
        <v>256</v>
      </c>
      <c r="D130" s="44" t="s">
        <v>259</v>
      </c>
      <c r="E130" s="80" t="s">
        <v>26</v>
      </c>
      <c r="F130" s="81">
        <v>18.07</v>
      </c>
      <c r="G130" s="82"/>
      <c r="H130" s="45" t="str" cm="1">
        <f t="array" ref="H130">+numtext(G130)</f>
        <v>CERO PESOS 00/100 M.N.</v>
      </c>
      <c r="I130" s="46">
        <f t="shared" si="2"/>
        <v>0</v>
      </c>
    </row>
    <row r="131" spans="3:9" s="47" customFormat="1" ht="30.4">
      <c r="C131" s="79" t="s">
        <v>258</v>
      </c>
      <c r="D131" s="44" t="s">
        <v>261</v>
      </c>
      <c r="E131" s="80" t="s">
        <v>23</v>
      </c>
      <c r="F131" s="81">
        <v>3</v>
      </c>
      <c r="G131" s="82"/>
      <c r="H131" s="45" t="str" cm="1">
        <f t="array" ref="H131">+numtext(G131)</f>
        <v>CERO PESOS 00/100 M.N.</v>
      </c>
      <c r="I131" s="46">
        <f t="shared" si="2"/>
        <v>0</v>
      </c>
    </row>
    <row r="132" spans="3:9" s="47" customFormat="1" ht="40.5">
      <c r="C132" s="79" t="s">
        <v>260</v>
      </c>
      <c r="D132" s="44" t="s">
        <v>263</v>
      </c>
      <c r="E132" s="80" t="s">
        <v>23</v>
      </c>
      <c r="F132" s="81">
        <v>1</v>
      </c>
      <c r="G132" s="82"/>
      <c r="H132" s="45" t="str" cm="1">
        <f t="array" ref="H132">+numtext(G132)</f>
        <v>CERO PESOS 00/100 M.N.</v>
      </c>
      <c r="I132" s="46">
        <f t="shared" si="2"/>
        <v>0</v>
      </c>
    </row>
    <row r="133" spans="3:9" s="47" customFormat="1" ht="40.5">
      <c r="C133" s="79" t="s">
        <v>262</v>
      </c>
      <c r="D133" s="44" t="s">
        <v>265</v>
      </c>
      <c r="E133" s="80" t="s">
        <v>23</v>
      </c>
      <c r="F133" s="81">
        <v>1</v>
      </c>
      <c r="G133" s="82"/>
      <c r="H133" s="45" t="str" cm="1">
        <f t="array" ref="H133">+numtext(G133)</f>
        <v>CERO PESOS 00/100 M.N.</v>
      </c>
      <c r="I133" s="46">
        <f t="shared" si="2"/>
        <v>0</v>
      </c>
    </row>
    <row r="134" spans="3:9" s="47" customFormat="1" ht="50.65">
      <c r="C134" s="79" t="s">
        <v>264</v>
      </c>
      <c r="D134" s="44" t="s">
        <v>267</v>
      </c>
      <c r="E134" s="80" t="s">
        <v>23</v>
      </c>
      <c r="F134" s="81">
        <v>1</v>
      </c>
      <c r="G134" s="82"/>
      <c r="H134" s="45" t="str" cm="1">
        <f t="array" ref="H134">+numtext(G134)</f>
        <v>CERO PESOS 00/100 M.N.</v>
      </c>
      <c r="I134" s="46">
        <f t="shared" si="2"/>
        <v>0</v>
      </c>
    </row>
    <row r="135" spans="3:9" s="47" customFormat="1" ht="50.65">
      <c r="C135" s="79" t="s">
        <v>266</v>
      </c>
      <c r="D135" s="44" t="s">
        <v>269</v>
      </c>
      <c r="E135" s="80" t="s">
        <v>23</v>
      </c>
      <c r="F135" s="81">
        <v>8</v>
      </c>
      <c r="G135" s="82"/>
      <c r="H135" s="45" t="str" cm="1">
        <f t="array" ref="H135">+numtext(G135)</f>
        <v>CERO PESOS 00/100 M.N.</v>
      </c>
      <c r="I135" s="46">
        <f t="shared" si="2"/>
        <v>0</v>
      </c>
    </row>
    <row r="136" spans="3:9" s="47" customFormat="1" ht="30.4">
      <c r="C136" s="79" t="s">
        <v>268</v>
      </c>
      <c r="D136" s="44" t="s">
        <v>271</v>
      </c>
      <c r="E136" s="80" t="s">
        <v>23</v>
      </c>
      <c r="F136" s="81">
        <v>1</v>
      </c>
      <c r="G136" s="82"/>
      <c r="H136" s="45" t="str" cm="1">
        <f t="array" ref="H136">+numtext(G136)</f>
        <v>CERO PESOS 00/100 M.N.</v>
      </c>
      <c r="I136" s="46">
        <f t="shared" si="2"/>
        <v>0</v>
      </c>
    </row>
    <row r="137" spans="3:9" s="47" customFormat="1" ht="40.5">
      <c r="C137" s="79" t="s">
        <v>270</v>
      </c>
      <c r="D137" s="44" t="s">
        <v>273</v>
      </c>
      <c r="E137" s="80" t="s">
        <v>23</v>
      </c>
      <c r="F137" s="81">
        <v>1</v>
      </c>
      <c r="G137" s="82"/>
      <c r="H137" s="45" t="str" cm="1">
        <f t="array" ref="H137">+numtext(G137)</f>
        <v>CERO PESOS 00/100 M.N.</v>
      </c>
      <c r="I137" s="46">
        <f t="shared" si="2"/>
        <v>0</v>
      </c>
    </row>
    <row r="138" spans="3:9" s="47" customFormat="1" ht="60.75">
      <c r="C138" s="79" t="s">
        <v>272</v>
      </c>
      <c r="D138" s="44" t="s">
        <v>275</v>
      </c>
      <c r="E138" s="80" t="s">
        <v>23</v>
      </c>
      <c r="F138" s="81">
        <v>1</v>
      </c>
      <c r="G138" s="89"/>
      <c r="H138" s="45" t="str" cm="1">
        <f t="array" ref="H138">+numtext(G138)</f>
        <v>CERO PESOS 00/100 M.N.</v>
      </c>
      <c r="I138" s="46">
        <f t="shared" si="2"/>
        <v>0</v>
      </c>
    </row>
    <row r="139" spans="3:9" s="47" customFormat="1" ht="40.5">
      <c r="C139" s="79" t="s">
        <v>274</v>
      </c>
      <c r="D139" s="44" t="s">
        <v>277</v>
      </c>
      <c r="E139" s="80" t="s">
        <v>23</v>
      </c>
      <c r="F139" s="81">
        <v>2</v>
      </c>
      <c r="G139" s="89"/>
      <c r="H139" s="45" t="str" cm="1">
        <f t="array" ref="H139">+numtext(G139)</f>
        <v>CERO PESOS 00/100 M.N.</v>
      </c>
      <c r="I139" s="46">
        <f t="shared" si="2"/>
        <v>0</v>
      </c>
    </row>
    <row r="140" spans="3:9" s="47" customFormat="1" ht="81">
      <c r="C140" s="79" t="s">
        <v>276</v>
      </c>
      <c r="D140" s="44" t="s">
        <v>279</v>
      </c>
      <c r="E140" s="80" t="s">
        <v>23</v>
      </c>
      <c r="F140" s="81">
        <v>2</v>
      </c>
      <c r="G140" s="89"/>
      <c r="H140" s="45" t="str" cm="1">
        <f t="array" ref="H140">+numtext(G140)</f>
        <v>CERO PESOS 00/100 M.N.</v>
      </c>
      <c r="I140" s="46">
        <f t="shared" si="2"/>
        <v>0</v>
      </c>
    </row>
    <row r="141" spans="3:9" s="47" customFormat="1" ht="13.15">
      <c r="C141" s="69" t="s">
        <v>280</v>
      </c>
      <c r="D141" s="69" t="s">
        <v>281</v>
      </c>
      <c r="E141" s="70"/>
      <c r="F141" s="71"/>
      <c r="G141" s="82"/>
      <c r="H141" s="45"/>
      <c r="I141" s="73">
        <f>SUM(I142:I143)</f>
        <v>0</v>
      </c>
    </row>
    <row r="142" spans="3:9" s="47" customFormat="1" ht="81">
      <c r="C142" s="79" t="s">
        <v>278</v>
      </c>
      <c r="D142" s="44" t="s">
        <v>283</v>
      </c>
      <c r="E142" s="80" t="s">
        <v>23</v>
      </c>
      <c r="F142" s="81">
        <v>2</v>
      </c>
      <c r="G142" s="82"/>
      <c r="H142" s="45" t="str" cm="1">
        <f t="array" ref="H142">+numtext(G142)</f>
        <v>CERO PESOS 00/100 M.N.</v>
      </c>
      <c r="I142" s="46">
        <f t="shared" si="2"/>
        <v>0</v>
      </c>
    </row>
    <row r="143" spans="3:9" s="47" customFormat="1" ht="40.5">
      <c r="C143" s="79" t="s">
        <v>282</v>
      </c>
      <c r="D143" s="44" t="s">
        <v>285</v>
      </c>
      <c r="E143" s="80" t="s">
        <v>23</v>
      </c>
      <c r="F143" s="81">
        <v>2</v>
      </c>
      <c r="G143" s="82"/>
      <c r="H143" s="45" t="str" cm="1">
        <f t="array" ref="H143">+numtext(G143)</f>
        <v>CERO PESOS 00/100 M.N.</v>
      </c>
      <c r="I143" s="46">
        <f t="shared" si="2"/>
        <v>0</v>
      </c>
    </row>
    <row r="144" spans="3:9" s="47" customFormat="1" ht="13.15">
      <c r="C144" s="69" t="s">
        <v>286</v>
      </c>
      <c r="D144" s="69" t="s">
        <v>287</v>
      </c>
      <c r="E144" s="70"/>
      <c r="F144" s="71"/>
      <c r="G144" s="82"/>
      <c r="H144" s="45"/>
      <c r="I144" s="73">
        <f>SUM(I145:I159)</f>
        <v>0</v>
      </c>
    </row>
    <row r="145" spans="3:9" s="47" customFormat="1" ht="81">
      <c r="C145" s="79" t="s">
        <v>284</v>
      </c>
      <c r="D145" s="44" t="s">
        <v>289</v>
      </c>
      <c r="E145" s="80" t="s">
        <v>54</v>
      </c>
      <c r="F145" s="81">
        <v>2</v>
      </c>
      <c r="G145" s="82"/>
      <c r="H145" s="45" t="str" cm="1">
        <f t="array" ref="H145">+numtext(G145)</f>
        <v>CERO PESOS 00/100 M.N.</v>
      </c>
      <c r="I145" s="46">
        <f t="shared" si="2"/>
        <v>0</v>
      </c>
    </row>
    <row r="146" spans="3:9" s="47" customFormat="1" ht="60.75">
      <c r="C146" s="79" t="s">
        <v>288</v>
      </c>
      <c r="D146" s="44" t="s">
        <v>291</v>
      </c>
      <c r="E146" s="80" t="s">
        <v>23</v>
      </c>
      <c r="F146" s="81">
        <v>2</v>
      </c>
      <c r="G146" s="82"/>
      <c r="H146" s="45" t="str" cm="1">
        <f t="array" ref="H146">+numtext(G146)</f>
        <v>CERO PESOS 00/100 M.N.</v>
      </c>
      <c r="I146" s="46">
        <f t="shared" si="2"/>
        <v>0</v>
      </c>
    </row>
    <row r="147" spans="3:9" s="47" customFormat="1" ht="50.65">
      <c r="C147" s="79" t="s">
        <v>290</v>
      </c>
      <c r="D147" s="44" t="s">
        <v>293</v>
      </c>
      <c r="E147" s="80" t="s">
        <v>23</v>
      </c>
      <c r="F147" s="81">
        <v>1</v>
      </c>
      <c r="G147" s="82"/>
      <c r="H147" s="45" t="str" cm="1">
        <f t="array" ref="H147">+numtext(G147)</f>
        <v>CERO PESOS 00/100 M.N.</v>
      </c>
      <c r="I147" s="46">
        <f t="shared" si="3" ref="I147:I210">+ROUND(F147*G147,2)</f>
        <v>0</v>
      </c>
    </row>
    <row r="148" spans="3:9" s="47" customFormat="1" ht="30.4">
      <c r="C148" s="79" t="s">
        <v>292</v>
      </c>
      <c r="D148" s="44" t="s">
        <v>295</v>
      </c>
      <c r="E148" s="80" t="s">
        <v>23</v>
      </c>
      <c r="F148" s="81">
        <v>1</v>
      </c>
      <c r="G148" s="82"/>
      <c r="H148" s="45" t="str" cm="1">
        <f t="array" ref="H148">+numtext(G148)</f>
        <v>CERO PESOS 00/100 M.N.</v>
      </c>
      <c r="I148" s="46">
        <f t="shared" si="3"/>
        <v>0</v>
      </c>
    </row>
    <row r="149" spans="3:9" s="47" customFormat="1" ht="50.65">
      <c r="C149" s="79" t="s">
        <v>294</v>
      </c>
      <c r="D149" s="44" t="s">
        <v>297</v>
      </c>
      <c r="E149" s="80" t="s">
        <v>23</v>
      </c>
      <c r="F149" s="81">
        <v>1</v>
      </c>
      <c r="G149" s="82"/>
      <c r="H149" s="45" t="str" cm="1">
        <f t="array" ref="H149">+numtext(G149)</f>
        <v>CERO PESOS 00/100 M.N.</v>
      </c>
      <c r="I149" s="46">
        <f t="shared" si="3"/>
        <v>0</v>
      </c>
    </row>
    <row r="150" spans="3:9" s="47" customFormat="1" ht="20.25">
      <c r="C150" s="79" t="s">
        <v>296</v>
      </c>
      <c r="D150" s="44" t="s">
        <v>299</v>
      </c>
      <c r="E150" s="80" t="s">
        <v>26</v>
      </c>
      <c r="F150" s="81">
        <v>13.31</v>
      </c>
      <c r="G150" s="82"/>
      <c r="H150" s="45" t="str" cm="1">
        <f t="array" ref="H150">+numtext(G150)</f>
        <v>CERO PESOS 00/100 M.N.</v>
      </c>
      <c r="I150" s="46">
        <f t="shared" si="3"/>
        <v>0</v>
      </c>
    </row>
    <row r="151" spans="3:9" s="47" customFormat="1" ht="70.9">
      <c r="C151" s="79" t="s">
        <v>298</v>
      </c>
      <c r="D151" s="44" t="s">
        <v>301</v>
      </c>
      <c r="E151" s="80" t="s">
        <v>26</v>
      </c>
      <c r="F151" s="81">
        <v>2.86</v>
      </c>
      <c r="G151" s="82"/>
      <c r="H151" s="45" t="str" cm="1">
        <f t="array" ref="H151">+numtext(G151)</f>
        <v>CERO PESOS 00/100 M.N.</v>
      </c>
      <c r="I151" s="46">
        <f t="shared" si="3"/>
        <v>0</v>
      </c>
    </row>
    <row r="152" spans="3:9" s="47" customFormat="1" ht="30.4">
      <c r="C152" s="79" t="s">
        <v>300</v>
      </c>
      <c r="D152" s="44" t="s">
        <v>303</v>
      </c>
      <c r="E152" s="80" t="s">
        <v>26</v>
      </c>
      <c r="F152" s="81">
        <v>13.31</v>
      </c>
      <c r="G152" s="82"/>
      <c r="H152" s="45" t="str" cm="1">
        <f t="array" ref="H152">+numtext(G152)</f>
        <v>CERO PESOS 00/100 M.N.</v>
      </c>
      <c r="I152" s="46">
        <f t="shared" si="3"/>
        <v>0</v>
      </c>
    </row>
    <row r="153" spans="3:9" s="47" customFormat="1" ht="70.9">
      <c r="C153" s="79" t="s">
        <v>302</v>
      </c>
      <c r="D153" s="44" t="s">
        <v>305</v>
      </c>
      <c r="E153" s="80" t="s">
        <v>23</v>
      </c>
      <c r="F153" s="81">
        <v>5</v>
      </c>
      <c r="G153" s="82"/>
      <c r="H153" s="45" t="str" cm="1">
        <f t="array" ref="H153">+numtext(G153)</f>
        <v>CERO PESOS 00/100 M.N.</v>
      </c>
      <c r="I153" s="46">
        <f t="shared" si="3"/>
        <v>0</v>
      </c>
    </row>
    <row r="154" spans="3:9" s="47" customFormat="1" ht="40.5">
      <c r="C154" s="79" t="s">
        <v>304</v>
      </c>
      <c r="D154" s="44" t="s">
        <v>307</v>
      </c>
      <c r="E154" s="80" t="s">
        <v>23</v>
      </c>
      <c r="F154" s="81">
        <v>1</v>
      </c>
      <c r="G154" s="82"/>
      <c r="H154" s="45" t="str" cm="1">
        <f t="array" ref="H154">+numtext(G154)</f>
        <v>CERO PESOS 00/100 M.N.</v>
      </c>
      <c r="I154" s="46">
        <f t="shared" si="3"/>
        <v>0</v>
      </c>
    </row>
    <row r="155" spans="3:9" s="47" customFormat="1" ht="30.4">
      <c r="C155" s="79" t="s">
        <v>306</v>
      </c>
      <c r="D155" s="44" t="s">
        <v>309</v>
      </c>
      <c r="E155" s="80" t="s">
        <v>23</v>
      </c>
      <c r="F155" s="81">
        <v>1</v>
      </c>
      <c r="G155" s="82"/>
      <c r="H155" s="45" t="str" cm="1">
        <f t="array" ref="H155">+numtext(G155)</f>
        <v>CERO PESOS 00/100 M.N.</v>
      </c>
      <c r="I155" s="46">
        <f t="shared" si="3"/>
        <v>0</v>
      </c>
    </row>
    <row r="156" spans="3:9" s="47" customFormat="1" ht="40.5">
      <c r="C156" s="79" t="s">
        <v>308</v>
      </c>
      <c r="D156" s="44" t="s">
        <v>228</v>
      </c>
      <c r="E156" s="80" t="s">
        <v>26</v>
      </c>
      <c r="F156" s="81">
        <v>13.31</v>
      </c>
      <c r="G156" s="82"/>
      <c r="H156" s="45" t="str" cm="1">
        <f t="array" ref="H156">+numtext(G156)</f>
        <v>CERO PESOS 00/100 M.N.</v>
      </c>
      <c r="I156" s="46">
        <f t="shared" si="3"/>
        <v>0</v>
      </c>
    </row>
    <row r="157" spans="3:9" s="47" customFormat="1" ht="40.5">
      <c r="C157" s="79" t="s">
        <v>310</v>
      </c>
      <c r="D157" s="44" t="s">
        <v>312</v>
      </c>
      <c r="E157" s="80" t="s">
        <v>23</v>
      </c>
      <c r="F157" s="81">
        <v>1</v>
      </c>
      <c r="G157" s="82"/>
      <c r="H157" s="45" t="str" cm="1">
        <f t="array" ref="H157">+numtext(G157)</f>
        <v>CERO PESOS 00/100 M.N.</v>
      </c>
      <c r="I157" s="46">
        <f t="shared" si="3"/>
        <v>0</v>
      </c>
    </row>
    <row r="158" spans="3:9" s="47" customFormat="1" ht="40.5">
      <c r="C158" s="79" t="s">
        <v>311</v>
      </c>
      <c r="D158" s="44" t="s">
        <v>314</v>
      </c>
      <c r="E158" s="80" t="s">
        <v>23</v>
      </c>
      <c r="F158" s="81">
        <v>1</v>
      </c>
      <c r="G158" s="82"/>
      <c r="H158" s="45" t="str" cm="1">
        <f t="array" ref="H158">+numtext(G158)</f>
        <v>CERO PESOS 00/100 M.N.</v>
      </c>
      <c r="I158" s="46">
        <f t="shared" si="3"/>
        <v>0</v>
      </c>
    </row>
    <row r="159" spans="3:9" s="47" customFormat="1" ht="30.4">
      <c r="C159" s="79" t="s">
        <v>313</v>
      </c>
      <c r="D159" s="44" t="s">
        <v>316</v>
      </c>
      <c r="E159" s="80" t="s">
        <v>26</v>
      </c>
      <c r="F159" s="81">
        <v>13.31</v>
      </c>
      <c r="G159" s="82"/>
      <c r="H159" s="45" t="str" cm="1">
        <f t="array" ref="H159">+numtext(G159)</f>
        <v>CERO PESOS 00/100 M.N.</v>
      </c>
      <c r="I159" s="46">
        <f t="shared" si="3"/>
        <v>0</v>
      </c>
    </row>
    <row r="160" spans="3:9" s="47" customFormat="1" ht="13.15">
      <c r="C160" s="69" t="s">
        <v>317</v>
      </c>
      <c r="D160" s="69" t="s">
        <v>57</v>
      </c>
      <c r="E160" s="70"/>
      <c r="F160" s="71"/>
      <c r="G160" s="82"/>
      <c r="H160" s="45"/>
      <c r="I160" s="73">
        <f>SUM(I161:I162)</f>
        <v>0</v>
      </c>
    </row>
    <row r="161" spans="3:9" s="47" customFormat="1" ht="20.25">
      <c r="C161" s="79" t="s">
        <v>315</v>
      </c>
      <c r="D161" s="44" t="s">
        <v>319</v>
      </c>
      <c r="E161" s="80" t="s">
        <v>24</v>
      </c>
      <c r="F161" s="81">
        <v>84.74</v>
      </c>
      <c r="G161" s="82"/>
      <c r="H161" s="45" t="str" cm="1">
        <f t="array" ref="H161">+numtext(G161)</f>
        <v>CERO PESOS 00/100 M.N.</v>
      </c>
      <c r="I161" s="46">
        <f t="shared" si="3"/>
        <v>0</v>
      </c>
    </row>
    <row r="162" spans="3:9" s="47" customFormat="1" ht="20.25">
      <c r="C162" s="79" t="s">
        <v>318</v>
      </c>
      <c r="D162" s="44" t="s">
        <v>321</v>
      </c>
      <c r="E162" s="80" t="s">
        <v>24</v>
      </c>
      <c r="F162" s="81">
        <v>84.74</v>
      </c>
      <c r="G162" s="82"/>
      <c r="H162" s="45" t="str" cm="1">
        <f t="array" ref="H162">+numtext(G162)</f>
        <v>CERO PESOS 00/100 M.N.</v>
      </c>
      <c r="I162" s="46">
        <f t="shared" si="3"/>
        <v>0</v>
      </c>
    </row>
    <row r="163" spans="3:9" s="47" customFormat="1" ht="13.15">
      <c r="C163" s="84" t="s">
        <v>25</v>
      </c>
      <c r="D163" s="85" t="s">
        <v>322</v>
      </c>
      <c r="E163" s="86"/>
      <c r="F163" s="87"/>
      <c r="G163" s="82"/>
      <c r="H163" s="45"/>
      <c r="I163" s="31">
        <f>I164+I177+I185+I192+I204+I214+I223+I229+I239+I246+I269+I276+I282+I291+I294+I306+I308+I317+I321</f>
        <v>0</v>
      </c>
    </row>
    <row r="164" spans="3:9" s="47" customFormat="1" ht="13.15">
      <c r="C164" s="69" t="s">
        <v>37</v>
      </c>
      <c r="D164" s="69" t="s">
        <v>32</v>
      </c>
      <c r="E164" s="70"/>
      <c r="F164" s="71"/>
      <c r="G164" s="82"/>
      <c r="H164" s="45"/>
      <c r="I164" s="73">
        <f>SUM(I165:I176)</f>
        <v>0</v>
      </c>
    </row>
    <row r="165" spans="3:9" s="47" customFormat="1" ht="81">
      <c r="C165" s="79" t="s">
        <v>320</v>
      </c>
      <c r="D165" s="44" t="s">
        <v>97</v>
      </c>
      <c r="E165" s="80" t="s">
        <v>24</v>
      </c>
      <c r="F165" s="81">
        <v>103.78</v>
      </c>
      <c r="G165" s="82"/>
      <c r="H165" s="45" t="str" cm="1">
        <f t="array" ref="H165">+numtext(G165)</f>
        <v>CERO PESOS 00/100 M.N.</v>
      </c>
      <c r="I165" s="46">
        <f t="shared" si="3"/>
        <v>0</v>
      </c>
    </row>
    <row r="166" spans="3:9" s="47" customFormat="1" ht="40.5">
      <c r="C166" s="79" t="s">
        <v>323</v>
      </c>
      <c r="D166" s="44" t="s">
        <v>98</v>
      </c>
      <c r="E166" s="80" t="s">
        <v>24</v>
      </c>
      <c r="F166" s="81">
        <v>155.64</v>
      </c>
      <c r="G166" s="82"/>
      <c r="H166" s="45" t="str" cm="1">
        <f t="array" ref="H166">+numtext(G166)</f>
        <v>CERO PESOS 00/100 M.N.</v>
      </c>
      <c r="I166" s="46">
        <f t="shared" si="3"/>
        <v>0</v>
      </c>
    </row>
    <row r="167" spans="3:9" s="47" customFormat="1" ht="50.65">
      <c r="C167" s="79" t="s">
        <v>324</v>
      </c>
      <c r="D167" s="44" t="s">
        <v>99</v>
      </c>
      <c r="E167" s="80" t="s">
        <v>24</v>
      </c>
      <c r="F167" s="81">
        <v>98.22</v>
      </c>
      <c r="G167" s="82"/>
      <c r="H167" s="45" t="str" cm="1">
        <f t="array" ref="H167">+numtext(G167)</f>
        <v>CERO PESOS 00/100 M.N.</v>
      </c>
      <c r="I167" s="46">
        <f t="shared" si="3"/>
        <v>0</v>
      </c>
    </row>
    <row r="168" spans="3:9" s="47" customFormat="1" ht="60.75">
      <c r="C168" s="79" t="s">
        <v>325</v>
      </c>
      <c r="D168" s="44" t="s">
        <v>100</v>
      </c>
      <c r="E168" s="80" t="s">
        <v>24</v>
      </c>
      <c r="F168" s="81">
        <v>37.50</v>
      </c>
      <c r="G168" s="82"/>
      <c r="H168" s="45" t="str" cm="1">
        <f t="array" ref="H168">+numtext(G168)</f>
        <v>CERO PESOS 00/100 M.N.</v>
      </c>
      <c r="I168" s="46">
        <f t="shared" si="3"/>
        <v>0</v>
      </c>
    </row>
    <row r="169" spans="3:9" s="47" customFormat="1" ht="40.5">
      <c r="C169" s="79" t="s">
        <v>326</v>
      </c>
      <c r="D169" s="44" t="s">
        <v>101</v>
      </c>
      <c r="E169" s="80" t="s">
        <v>24</v>
      </c>
      <c r="F169" s="81">
        <v>107.79</v>
      </c>
      <c r="G169" s="82"/>
      <c r="H169" s="45" t="str" cm="1">
        <f t="array" ref="H169">+numtext(G169)</f>
        <v>CERO PESOS 00/100 M.N.</v>
      </c>
      <c r="I169" s="46">
        <f t="shared" si="3"/>
        <v>0</v>
      </c>
    </row>
    <row r="170" spans="3:9" s="47" customFormat="1" ht="40.5">
      <c r="C170" s="79" t="s">
        <v>327</v>
      </c>
      <c r="D170" s="44" t="s">
        <v>102</v>
      </c>
      <c r="E170" s="80" t="s">
        <v>23</v>
      </c>
      <c r="F170" s="81">
        <v>5</v>
      </c>
      <c r="G170" s="82"/>
      <c r="H170" s="45" t="str" cm="1">
        <f t="array" ref="H170">+numtext(G170)</f>
        <v>CERO PESOS 00/100 M.N.</v>
      </c>
      <c r="I170" s="46">
        <f t="shared" si="3"/>
        <v>0</v>
      </c>
    </row>
    <row r="171" spans="3:9" s="47" customFormat="1" ht="50.65">
      <c r="C171" s="79" t="s">
        <v>328</v>
      </c>
      <c r="D171" s="44" t="s">
        <v>103</v>
      </c>
      <c r="E171" s="80" t="s">
        <v>26</v>
      </c>
      <c r="F171" s="81">
        <v>19.40</v>
      </c>
      <c r="G171" s="82"/>
      <c r="H171" s="45" t="str" cm="1">
        <f t="array" ref="H171">+numtext(G171)</f>
        <v>CERO PESOS 00/100 M.N.</v>
      </c>
      <c r="I171" s="46">
        <f t="shared" si="3"/>
        <v>0</v>
      </c>
    </row>
    <row r="172" spans="3:9" s="47" customFormat="1" ht="40.5">
      <c r="C172" s="79" t="s">
        <v>329</v>
      </c>
      <c r="D172" s="44" t="s">
        <v>104</v>
      </c>
      <c r="E172" s="80" t="s">
        <v>23</v>
      </c>
      <c r="F172" s="81">
        <v>16</v>
      </c>
      <c r="G172" s="82"/>
      <c r="H172" s="45" t="str" cm="1">
        <f t="array" ref="H172">+numtext(G172)</f>
        <v>CERO PESOS 00/100 M.N.</v>
      </c>
      <c r="I172" s="46">
        <f t="shared" si="3"/>
        <v>0</v>
      </c>
    </row>
    <row r="173" spans="3:9" s="47" customFormat="1" ht="60.75">
      <c r="C173" s="79" t="s">
        <v>330</v>
      </c>
      <c r="D173" s="44" t="s">
        <v>105</v>
      </c>
      <c r="E173" s="80" t="s">
        <v>26</v>
      </c>
      <c r="F173" s="81">
        <v>280.56</v>
      </c>
      <c r="G173" s="82"/>
      <c r="H173" s="45" t="str" cm="1">
        <f t="array" ref="H173">+numtext(G173)</f>
        <v>CERO PESOS 00/100 M.N.</v>
      </c>
      <c r="I173" s="46">
        <f t="shared" si="3"/>
        <v>0</v>
      </c>
    </row>
    <row r="174" spans="3:9" s="47" customFormat="1" ht="20.25">
      <c r="C174" s="79" t="s">
        <v>331</v>
      </c>
      <c r="D174" s="44" t="s">
        <v>106</v>
      </c>
      <c r="E174" s="80" t="s">
        <v>23</v>
      </c>
      <c r="F174" s="81">
        <v>20</v>
      </c>
      <c r="G174" s="82"/>
      <c r="H174" s="45" t="str" cm="1">
        <f t="array" ref="H174">+numtext(G174)</f>
        <v>CERO PESOS 00/100 M.N.</v>
      </c>
      <c r="I174" s="46">
        <f t="shared" si="3"/>
        <v>0</v>
      </c>
    </row>
    <row r="175" spans="3:9" s="47" customFormat="1" ht="40.5">
      <c r="C175" s="79" t="s">
        <v>332</v>
      </c>
      <c r="D175" s="44" t="s">
        <v>109</v>
      </c>
      <c r="E175" s="80" t="s">
        <v>21</v>
      </c>
      <c r="F175" s="81">
        <v>31.04</v>
      </c>
      <c r="G175" s="82"/>
      <c r="H175" s="45" t="str" cm="1">
        <f t="array" ref="H175">+numtext(G175)</f>
        <v>CERO PESOS 00/100 M.N.</v>
      </c>
      <c r="I175" s="46">
        <f t="shared" si="3"/>
        <v>0</v>
      </c>
    </row>
    <row r="176" spans="3:9" s="47" customFormat="1" ht="40.5">
      <c r="C176" s="79" t="s">
        <v>333</v>
      </c>
      <c r="D176" s="44" t="s">
        <v>110</v>
      </c>
      <c r="E176" s="80" t="s">
        <v>22</v>
      </c>
      <c r="F176" s="81">
        <v>310.4</v>
      </c>
      <c r="G176" s="82"/>
      <c r="H176" s="45" t="str" cm="1">
        <f t="array" ref="H176">+numtext(G176)</f>
        <v>CERO PESOS 00/100 M.N.</v>
      </c>
      <c r="I176" s="46">
        <f t="shared" si="3"/>
        <v>0</v>
      </c>
    </row>
    <row r="177" spans="3:9" s="47" customFormat="1" ht="13.15">
      <c r="C177" s="69" t="s">
        <v>335</v>
      </c>
      <c r="D177" s="69" t="s">
        <v>336</v>
      </c>
      <c r="E177" s="70"/>
      <c r="F177" s="71"/>
      <c r="G177" s="82"/>
      <c r="H177" s="45"/>
      <c r="I177" s="73">
        <f>SUM(I178:I184)</f>
        <v>0</v>
      </c>
    </row>
    <row r="178" spans="3:9" s="47" customFormat="1" ht="70.9">
      <c r="C178" s="79" t="s">
        <v>334</v>
      </c>
      <c r="D178" s="44" t="s">
        <v>338</v>
      </c>
      <c r="E178" s="80" t="s">
        <v>26</v>
      </c>
      <c r="F178" s="81">
        <v>8.63</v>
      </c>
      <c r="G178" s="82"/>
      <c r="H178" s="45" t="str" cm="1">
        <f t="array" ref="H178">+numtext(G178)</f>
        <v>CERO PESOS 00/100 M.N.</v>
      </c>
      <c r="I178" s="46">
        <f t="shared" si="3"/>
        <v>0</v>
      </c>
    </row>
    <row r="179" spans="3:9" s="47" customFormat="1" ht="70.9">
      <c r="C179" s="79" t="s">
        <v>337</v>
      </c>
      <c r="D179" s="44" t="s">
        <v>340</v>
      </c>
      <c r="E179" s="80" t="s">
        <v>26</v>
      </c>
      <c r="F179" s="81">
        <v>8.63</v>
      </c>
      <c r="G179" s="82"/>
      <c r="H179" s="45" t="str" cm="1">
        <f t="array" ref="H179">+numtext(G179)</f>
        <v>CERO PESOS 00/100 M.N.</v>
      </c>
      <c r="I179" s="46">
        <f t="shared" si="3"/>
        <v>0</v>
      </c>
    </row>
    <row r="180" spans="3:9" s="47" customFormat="1" ht="70.9">
      <c r="C180" s="79" t="s">
        <v>339</v>
      </c>
      <c r="D180" s="44" t="s">
        <v>342</v>
      </c>
      <c r="E180" s="80" t="s">
        <v>26</v>
      </c>
      <c r="F180" s="81">
        <v>8.63</v>
      </c>
      <c r="G180" s="82"/>
      <c r="H180" s="45" t="str" cm="1">
        <f t="array" ref="H180">+numtext(G180)</f>
        <v>CERO PESOS 00/100 M.N.</v>
      </c>
      <c r="I180" s="46">
        <f t="shared" si="3"/>
        <v>0</v>
      </c>
    </row>
    <row r="181" spans="3:9" s="47" customFormat="1" ht="70.9">
      <c r="C181" s="79" t="s">
        <v>341</v>
      </c>
      <c r="D181" s="44" t="s">
        <v>344</v>
      </c>
      <c r="E181" s="80" t="s">
        <v>26</v>
      </c>
      <c r="F181" s="81">
        <v>12</v>
      </c>
      <c r="G181" s="82"/>
      <c r="H181" s="45" t="str" cm="1">
        <f t="array" ref="H181">+numtext(G181)</f>
        <v>CERO PESOS 00/100 M.N.</v>
      </c>
      <c r="I181" s="46">
        <f t="shared" si="3"/>
        <v>0</v>
      </c>
    </row>
    <row r="182" spans="3:9" s="47" customFormat="1" ht="50.65">
      <c r="C182" s="79" t="s">
        <v>343</v>
      </c>
      <c r="D182" s="44" t="s">
        <v>346</v>
      </c>
      <c r="E182" s="80" t="s">
        <v>23</v>
      </c>
      <c r="F182" s="81">
        <v>4</v>
      </c>
      <c r="G182" s="82"/>
      <c r="H182" s="45" t="str" cm="1">
        <f t="array" ref="H182">+numtext(G182)</f>
        <v>CERO PESOS 00/100 M.N.</v>
      </c>
      <c r="I182" s="46">
        <f t="shared" si="3"/>
        <v>0</v>
      </c>
    </row>
    <row r="183" spans="3:9" s="47" customFormat="1" ht="60.75">
      <c r="C183" s="79" t="s">
        <v>345</v>
      </c>
      <c r="D183" s="44" t="s">
        <v>348</v>
      </c>
      <c r="E183" s="80" t="s">
        <v>23</v>
      </c>
      <c r="F183" s="81">
        <v>4</v>
      </c>
      <c r="G183" s="82"/>
      <c r="H183" s="45" t="str" cm="1">
        <f t="array" ref="H183">+numtext(G183)</f>
        <v>CERO PESOS 00/100 M.N.</v>
      </c>
      <c r="I183" s="46">
        <f t="shared" si="3"/>
        <v>0</v>
      </c>
    </row>
    <row r="184" spans="3:9" s="47" customFormat="1" ht="50.65">
      <c r="C184" s="79" t="s">
        <v>347</v>
      </c>
      <c r="D184" s="44" t="s">
        <v>350</v>
      </c>
      <c r="E184" s="80" t="s">
        <v>24</v>
      </c>
      <c r="F184" s="81">
        <v>19.48</v>
      </c>
      <c r="G184" s="82"/>
      <c r="H184" s="45" t="str" cm="1">
        <f t="array" ref="H184">+numtext(G184)</f>
        <v>CERO PESOS 00/100 M.N.</v>
      </c>
      <c r="I184" s="46">
        <f t="shared" si="3"/>
        <v>0</v>
      </c>
    </row>
    <row r="185" spans="3:9" s="47" customFormat="1" ht="13.15">
      <c r="C185" s="69" t="s">
        <v>351</v>
      </c>
      <c r="D185" s="69" t="s">
        <v>111</v>
      </c>
      <c r="E185" s="70"/>
      <c r="F185" s="71"/>
      <c r="G185" s="82"/>
      <c r="H185" s="45"/>
      <c r="I185" s="73">
        <f>SUM(I186:I191)</f>
        <v>0</v>
      </c>
    </row>
    <row r="186" spans="3:9" s="47" customFormat="1" ht="30.4">
      <c r="C186" s="79" t="s">
        <v>349</v>
      </c>
      <c r="D186" s="44" t="s">
        <v>353</v>
      </c>
      <c r="E186" s="80" t="s">
        <v>24</v>
      </c>
      <c r="F186" s="81">
        <v>103.78</v>
      </c>
      <c r="G186" s="82"/>
      <c r="H186" s="45" t="str" cm="1">
        <f t="array" ref="H186">+numtext(G186)</f>
        <v>CERO PESOS 00/100 M.N.</v>
      </c>
      <c r="I186" s="46">
        <f t="shared" si="3"/>
        <v>0</v>
      </c>
    </row>
    <row r="187" spans="3:9" s="47" customFormat="1" ht="40.5">
      <c r="C187" s="79" t="s">
        <v>352</v>
      </c>
      <c r="D187" s="44" t="s">
        <v>355</v>
      </c>
      <c r="E187" s="80" t="s">
        <v>24</v>
      </c>
      <c r="F187" s="81">
        <v>103.78</v>
      </c>
      <c r="G187" s="82"/>
      <c r="H187" s="45" t="str" cm="1">
        <f t="array" ref="H187">+numtext(G187)</f>
        <v>CERO PESOS 00/100 M.N.</v>
      </c>
      <c r="I187" s="46">
        <f t="shared" si="3"/>
        <v>0</v>
      </c>
    </row>
    <row r="188" spans="3:9" s="47" customFormat="1" ht="50.65">
      <c r="C188" s="79" t="s">
        <v>354</v>
      </c>
      <c r="D188" s="44" t="s">
        <v>112</v>
      </c>
      <c r="E188" s="80" t="s">
        <v>24</v>
      </c>
      <c r="F188" s="81">
        <v>19.48</v>
      </c>
      <c r="G188" s="82"/>
      <c r="H188" s="45" t="str" cm="1">
        <f t="array" ref="H188">+numtext(G188)</f>
        <v>CERO PESOS 00/100 M.N.</v>
      </c>
      <c r="I188" s="46">
        <f t="shared" si="3"/>
        <v>0</v>
      </c>
    </row>
    <row r="189" spans="3:9" s="47" customFormat="1" ht="40.5">
      <c r="C189" s="79" t="s">
        <v>356</v>
      </c>
      <c r="D189" s="44" t="s">
        <v>113</v>
      </c>
      <c r="E189" s="80" t="s">
        <v>26</v>
      </c>
      <c r="F189" s="81">
        <v>35.60</v>
      </c>
      <c r="G189" s="82"/>
      <c r="H189" s="45" t="str" cm="1">
        <f t="array" ref="H189">+numtext(G189)</f>
        <v>CERO PESOS 00/100 M.N.</v>
      </c>
      <c r="I189" s="46">
        <f t="shared" si="3"/>
        <v>0</v>
      </c>
    </row>
    <row r="190" spans="3:9" s="47" customFormat="1" ht="50.65">
      <c r="C190" s="79" t="s">
        <v>357</v>
      </c>
      <c r="D190" s="44" t="s">
        <v>114</v>
      </c>
      <c r="E190" s="80" t="s">
        <v>26</v>
      </c>
      <c r="F190" s="81">
        <v>11.56</v>
      </c>
      <c r="G190" s="82"/>
      <c r="H190" s="45" t="str" cm="1">
        <f t="array" ref="H190">+numtext(G190)</f>
        <v>CERO PESOS 00/100 M.N.</v>
      </c>
      <c r="I190" s="46">
        <f t="shared" si="3"/>
        <v>0</v>
      </c>
    </row>
    <row r="191" spans="3:9" s="47" customFormat="1" ht="81">
      <c r="C191" s="79" t="s">
        <v>358</v>
      </c>
      <c r="D191" s="44" t="s">
        <v>115</v>
      </c>
      <c r="E191" s="80" t="s">
        <v>23</v>
      </c>
      <c r="F191" s="81">
        <v>10</v>
      </c>
      <c r="G191" s="82"/>
      <c r="H191" s="45" t="str" cm="1">
        <f t="array" ref="H191">+numtext(G191)</f>
        <v>CERO PESOS 00/100 M.N.</v>
      </c>
      <c r="I191" s="46">
        <f t="shared" si="3"/>
        <v>0</v>
      </c>
    </row>
    <row r="192" spans="3:9" s="47" customFormat="1" ht="13.15">
      <c r="C192" s="69" t="s">
        <v>360</v>
      </c>
      <c r="D192" s="69" t="s">
        <v>116</v>
      </c>
      <c r="E192" s="70"/>
      <c r="F192" s="71"/>
      <c r="G192" s="82"/>
      <c r="H192" s="45"/>
      <c r="I192" s="73">
        <f>SUM(I193:I203)</f>
        <v>0</v>
      </c>
    </row>
    <row r="193" spans="3:9" s="47" customFormat="1" ht="30.4">
      <c r="C193" s="79" t="s">
        <v>359</v>
      </c>
      <c r="D193" s="44" t="s">
        <v>117</v>
      </c>
      <c r="E193" s="80" t="s">
        <v>26</v>
      </c>
      <c r="F193" s="81">
        <v>32.17</v>
      </c>
      <c r="G193" s="82"/>
      <c r="H193" s="45" t="str" cm="1">
        <f t="array" ref="H193">+numtext(G193)</f>
        <v>CERO PESOS 00/100 M.N.</v>
      </c>
      <c r="I193" s="46">
        <f t="shared" si="3"/>
        <v>0</v>
      </c>
    </row>
    <row r="194" spans="3:9" s="47" customFormat="1" ht="50.65">
      <c r="C194" s="79" t="s">
        <v>361</v>
      </c>
      <c r="D194" s="44" t="s">
        <v>118</v>
      </c>
      <c r="E194" s="80" t="s">
        <v>23</v>
      </c>
      <c r="F194" s="81">
        <v>14</v>
      </c>
      <c r="G194" s="82"/>
      <c r="H194" s="45" t="str" cm="1">
        <f t="array" ref="H194">+numtext(G194)</f>
        <v>CERO PESOS 00/100 M.N.</v>
      </c>
      <c r="I194" s="46">
        <f t="shared" si="3"/>
        <v>0</v>
      </c>
    </row>
    <row r="195" spans="3:9" s="47" customFormat="1" ht="40.5">
      <c r="C195" s="79" t="s">
        <v>362</v>
      </c>
      <c r="D195" s="44" t="s">
        <v>119</v>
      </c>
      <c r="E195" s="80" t="s">
        <v>26</v>
      </c>
      <c r="F195" s="81">
        <v>10.19</v>
      </c>
      <c r="G195" s="82"/>
      <c r="H195" s="45" t="str" cm="1">
        <f t="array" ref="H195">+numtext(G195)</f>
        <v>CERO PESOS 00/100 M.N.</v>
      </c>
      <c r="I195" s="46">
        <f t="shared" si="3"/>
        <v>0</v>
      </c>
    </row>
    <row r="196" spans="3:9" s="47" customFormat="1" ht="30.4">
      <c r="C196" s="79" t="s">
        <v>363</v>
      </c>
      <c r="D196" s="44" t="s">
        <v>365</v>
      </c>
      <c r="E196" s="80" t="s">
        <v>26</v>
      </c>
      <c r="F196" s="81">
        <v>21.98</v>
      </c>
      <c r="G196" s="82"/>
      <c r="H196" s="45" t="str" cm="1">
        <f t="array" ref="H196">+numtext(G196)</f>
        <v>CERO PESOS 00/100 M.N.</v>
      </c>
      <c r="I196" s="46">
        <f t="shared" si="3"/>
        <v>0</v>
      </c>
    </row>
    <row r="197" spans="3:9" s="47" customFormat="1" ht="30.4">
      <c r="C197" s="79" t="s">
        <v>364</v>
      </c>
      <c r="D197" s="44" t="s">
        <v>121</v>
      </c>
      <c r="E197" s="80" t="s">
        <v>23</v>
      </c>
      <c r="F197" s="81">
        <v>6</v>
      </c>
      <c r="G197" s="82"/>
      <c r="H197" s="45" t="str" cm="1">
        <f t="array" ref="H197">+numtext(G197)</f>
        <v>CERO PESOS 00/100 M.N.</v>
      </c>
      <c r="I197" s="46">
        <f t="shared" si="3"/>
        <v>0</v>
      </c>
    </row>
    <row r="198" spans="3:9" s="47" customFormat="1" ht="30.4">
      <c r="C198" s="79" t="s">
        <v>366</v>
      </c>
      <c r="D198" s="44" t="s">
        <v>122</v>
      </c>
      <c r="E198" s="80" t="s">
        <v>23</v>
      </c>
      <c r="F198" s="81">
        <v>10</v>
      </c>
      <c r="G198" s="82"/>
      <c r="H198" s="45" t="str" cm="1">
        <f t="array" ref="H198">+numtext(G198)</f>
        <v>CERO PESOS 00/100 M.N.</v>
      </c>
      <c r="I198" s="46">
        <f t="shared" si="3"/>
        <v>0</v>
      </c>
    </row>
    <row r="199" spans="3:9" s="47" customFormat="1" ht="20.25">
      <c r="C199" s="79" t="s">
        <v>367</v>
      </c>
      <c r="D199" s="44" t="s">
        <v>123</v>
      </c>
      <c r="E199" s="80" t="s">
        <v>23</v>
      </c>
      <c r="F199" s="81">
        <v>6</v>
      </c>
      <c r="G199" s="82"/>
      <c r="H199" s="45" t="str" cm="1">
        <f t="array" ref="H199">+numtext(G199)</f>
        <v>CERO PESOS 00/100 M.N.</v>
      </c>
      <c r="I199" s="46">
        <f t="shared" si="3"/>
        <v>0</v>
      </c>
    </row>
    <row r="200" spans="3:9" s="47" customFormat="1" ht="20.25">
      <c r="C200" s="79" t="s">
        <v>368</v>
      </c>
      <c r="D200" s="44" t="s">
        <v>370</v>
      </c>
      <c r="E200" s="80" t="s">
        <v>23</v>
      </c>
      <c r="F200" s="81">
        <v>4</v>
      </c>
      <c r="G200" s="82"/>
      <c r="H200" s="45" t="str" cm="1">
        <f t="array" ref="H200">+numtext(G200)</f>
        <v>CERO PESOS 00/100 M.N.</v>
      </c>
      <c r="I200" s="46">
        <f t="shared" si="3"/>
        <v>0</v>
      </c>
    </row>
    <row r="201" spans="3:9" s="47" customFormat="1" ht="40.5">
      <c r="C201" s="79" t="s">
        <v>369</v>
      </c>
      <c r="D201" s="44" t="s">
        <v>124</v>
      </c>
      <c r="E201" s="80" t="s">
        <v>23</v>
      </c>
      <c r="F201" s="81">
        <v>7</v>
      </c>
      <c r="G201" s="82"/>
      <c r="H201" s="45" t="str" cm="1">
        <f t="array" ref="H201">+numtext(G201)</f>
        <v>CERO PESOS 00/100 M.N.</v>
      </c>
      <c r="I201" s="46">
        <f t="shared" si="3"/>
        <v>0</v>
      </c>
    </row>
    <row r="202" spans="3:9" s="47" customFormat="1" ht="40.5">
      <c r="C202" s="79" t="s">
        <v>371</v>
      </c>
      <c r="D202" s="44" t="s">
        <v>125</v>
      </c>
      <c r="E202" s="80" t="s">
        <v>23</v>
      </c>
      <c r="F202" s="81">
        <v>6</v>
      </c>
      <c r="G202" s="82"/>
      <c r="H202" s="45" t="str" cm="1">
        <f t="array" ref="H202">+numtext(G202)</f>
        <v>CERO PESOS 00/100 M.N.</v>
      </c>
      <c r="I202" s="46">
        <f t="shared" si="3"/>
        <v>0</v>
      </c>
    </row>
    <row r="203" spans="3:9" s="47" customFormat="1" ht="40.5">
      <c r="C203" s="79" t="s">
        <v>372</v>
      </c>
      <c r="D203" s="44" t="s">
        <v>374</v>
      </c>
      <c r="E203" s="80" t="s">
        <v>23</v>
      </c>
      <c r="F203" s="81">
        <v>11</v>
      </c>
      <c r="G203" s="82"/>
      <c r="H203" s="45" t="str" cm="1">
        <f t="array" ref="H203">+numtext(G203)</f>
        <v>CERO PESOS 00/100 M.N.</v>
      </c>
      <c r="I203" s="46">
        <f t="shared" si="3"/>
        <v>0</v>
      </c>
    </row>
    <row r="204" spans="3:9" s="47" customFormat="1" ht="13.15">
      <c r="C204" s="69" t="s">
        <v>375</v>
      </c>
      <c r="D204" s="69" t="s">
        <v>127</v>
      </c>
      <c r="E204" s="70"/>
      <c r="F204" s="71"/>
      <c r="G204" s="82"/>
      <c r="H204" s="45"/>
      <c r="I204" s="73">
        <f>SUM(I205:I213)</f>
        <v>0</v>
      </c>
    </row>
    <row r="205" spans="3:9" s="47" customFormat="1" ht="30.4">
      <c r="C205" s="79" t="s">
        <v>373</v>
      </c>
      <c r="D205" s="44" t="s">
        <v>117</v>
      </c>
      <c r="E205" s="80" t="s">
        <v>26</v>
      </c>
      <c r="F205" s="81">
        <v>32.17</v>
      </c>
      <c r="G205" s="82"/>
      <c r="H205" s="45" t="str" cm="1">
        <f t="array" ref="H205">+numtext(G205)</f>
        <v>CERO PESOS 00/100 M.N.</v>
      </c>
      <c r="I205" s="46">
        <f t="shared" si="3"/>
        <v>0</v>
      </c>
    </row>
    <row r="206" spans="3:9" s="47" customFormat="1" ht="40.5">
      <c r="C206" s="79" t="s">
        <v>376</v>
      </c>
      <c r="D206" s="44" t="s">
        <v>378</v>
      </c>
      <c r="E206" s="80" t="s">
        <v>26</v>
      </c>
      <c r="F206" s="81">
        <v>21.98</v>
      </c>
      <c r="G206" s="82"/>
      <c r="H206" s="45" t="str" cm="1">
        <f t="array" ref="H206">+numtext(G206)</f>
        <v>CERO PESOS 00/100 M.N.</v>
      </c>
      <c r="I206" s="46">
        <f t="shared" si="3"/>
        <v>0</v>
      </c>
    </row>
    <row r="207" spans="3:9" s="47" customFormat="1" ht="40.5">
      <c r="C207" s="79" t="s">
        <v>377</v>
      </c>
      <c r="D207" s="44" t="s">
        <v>130</v>
      </c>
      <c r="E207" s="80" t="s">
        <v>26</v>
      </c>
      <c r="F207" s="81">
        <v>10.19</v>
      </c>
      <c r="G207" s="82"/>
      <c r="H207" s="45" t="str" cm="1">
        <f t="array" ref="H207">+numtext(G207)</f>
        <v>CERO PESOS 00/100 M.N.</v>
      </c>
      <c r="I207" s="46">
        <f t="shared" si="3"/>
        <v>0</v>
      </c>
    </row>
    <row r="208" spans="3:9" s="47" customFormat="1" ht="91.15">
      <c r="C208" s="79" t="s">
        <v>379</v>
      </c>
      <c r="D208" s="44" t="s">
        <v>381</v>
      </c>
      <c r="E208" s="80" t="s">
        <v>54</v>
      </c>
      <c r="F208" s="81">
        <v>14</v>
      </c>
      <c r="G208" s="82"/>
      <c r="H208" s="45" t="str" cm="1">
        <f t="array" ref="H208">+numtext(G208)</f>
        <v>CERO PESOS 00/100 M.N.</v>
      </c>
      <c r="I208" s="46">
        <f t="shared" si="3"/>
        <v>0</v>
      </c>
    </row>
    <row r="209" spans="3:9" s="47" customFormat="1" ht="30.4">
      <c r="C209" s="79" t="s">
        <v>380</v>
      </c>
      <c r="D209" s="44" t="s">
        <v>383</v>
      </c>
      <c r="E209" s="80" t="s">
        <v>23</v>
      </c>
      <c r="F209" s="81">
        <v>1</v>
      </c>
      <c r="G209" s="82"/>
      <c r="H209" s="45" t="str" cm="1">
        <f t="array" ref="H209">+numtext(G209)</f>
        <v>CERO PESOS 00/100 M.N.</v>
      </c>
      <c r="I209" s="46">
        <f t="shared" si="3"/>
        <v>0</v>
      </c>
    </row>
    <row r="210" spans="3:9" s="47" customFormat="1" ht="30.4">
      <c r="C210" s="79" t="s">
        <v>382</v>
      </c>
      <c r="D210" s="44" t="s">
        <v>385</v>
      </c>
      <c r="E210" s="80" t="s">
        <v>23</v>
      </c>
      <c r="F210" s="81">
        <v>1</v>
      </c>
      <c r="G210" s="82"/>
      <c r="H210" s="45" t="str" cm="1">
        <f t="array" ref="H210">+numtext(G210)</f>
        <v>CERO PESOS 00/100 M.N.</v>
      </c>
      <c r="I210" s="46">
        <f t="shared" si="3"/>
        <v>0</v>
      </c>
    </row>
    <row r="211" spans="3:9" s="47" customFormat="1" ht="60.75">
      <c r="C211" s="79" t="s">
        <v>384</v>
      </c>
      <c r="D211" s="44" t="s">
        <v>132</v>
      </c>
      <c r="E211" s="80" t="s">
        <v>23</v>
      </c>
      <c r="F211" s="81">
        <v>17</v>
      </c>
      <c r="G211" s="82"/>
      <c r="H211" s="45" t="str" cm="1">
        <f t="array" ref="H211">+numtext(G211)</f>
        <v>CERO PESOS 00/100 M.N.</v>
      </c>
      <c r="I211" s="46">
        <f t="shared" si="4" ref="I211:I274">+ROUND(F211*G211,2)</f>
        <v>0</v>
      </c>
    </row>
    <row r="212" spans="3:9" s="47" customFormat="1" ht="40.5">
      <c r="C212" s="79" t="s">
        <v>386</v>
      </c>
      <c r="D212" s="44" t="s">
        <v>388</v>
      </c>
      <c r="E212" s="80" t="s">
        <v>23</v>
      </c>
      <c r="F212" s="81">
        <v>11</v>
      </c>
      <c r="G212" s="82"/>
      <c r="H212" s="45" t="str" cm="1">
        <f t="array" ref="H212">+numtext(G212)</f>
        <v>CERO PESOS 00/100 M.N.</v>
      </c>
      <c r="I212" s="46">
        <f t="shared" si="4"/>
        <v>0</v>
      </c>
    </row>
    <row r="213" spans="3:9" s="47" customFormat="1" ht="40.5">
      <c r="C213" s="79" t="s">
        <v>387</v>
      </c>
      <c r="D213" s="44" t="s">
        <v>135</v>
      </c>
      <c r="E213" s="80" t="s">
        <v>23</v>
      </c>
      <c r="F213" s="81">
        <v>6</v>
      </c>
      <c r="G213" s="82"/>
      <c r="H213" s="45" t="str" cm="1">
        <f t="array" ref="H213">+numtext(G213)</f>
        <v>CERO PESOS 00/100 M.N.</v>
      </c>
      <c r="I213" s="46">
        <f t="shared" si="4"/>
        <v>0</v>
      </c>
    </row>
    <row r="214" spans="3:9" s="47" customFormat="1" ht="13.15">
      <c r="C214" s="69" t="s">
        <v>390</v>
      </c>
      <c r="D214" s="69" t="s">
        <v>136</v>
      </c>
      <c r="E214" s="70"/>
      <c r="F214" s="71"/>
      <c r="G214" s="82"/>
      <c r="H214" s="45"/>
      <c r="I214" s="73">
        <f>SUM(I215:I222)</f>
        <v>0</v>
      </c>
    </row>
    <row r="215" spans="3:9" s="47" customFormat="1" ht="151.9">
      <c r="C215" s="79" t="s">
        <v>389</v>
      </c>
      <c r="D215" s="44" t="s">
        <v>137</v>
      </c>
      <c r="E215" s="80" t="s">
        <v>23</v>
      </c>
      <c r="F215" s="81">
        <v>9</v>
      </c>
      <c r="G215" s="82"/>
      <c r="H215" s="45" t="str" cm="1">
        <f t="array" ref="H215">+numtext(G215)</f>
        <v>CERO PESOS 00/100 M.N.</v>
      </c>
      <c r="I215" s="46">
        <f t="shared" si="4"/>
        <v>0</v>
      </c>
    </row>
    <row r="216" spans="3:9" s="47" customFormat="1" ht="60.75">
      <c r="C216" s="79" t="s">
        <v>391</v>
      </c>
      <c r="D216" s="44" t="s">
        <v>393</v>
      </c>
      <c r="E216" s="80" t="s">
        <v>23</v>
      </c>
      <c r="F216" s="81">
        <v>9</v>
      </c>
      <c r="G216" s="82"/>
      <c r="H216" s="45" t="str" cm="1">
        <f t="array" ref="H216">+numtext(G216)</f>
        <v>CERO PESOS 00/100 M.N.</v>
      </c>
      <c r="I216" s="46">
        <f t="shared" si="4"/>
        <v>0</v>
      </c>
    </row>
    <row r="217" spans="3:9" s="47" customFormat="1" ht="111.4">
      <c r="C217" s="79" t="s">
        <v>392</v>
      </c>
      <c r="D217" s="44" t="s">
        <v>139</v>
      </c>
      <c r="E217" s="80" t="s">
        <v>23</v>
      </c>
      <c r="F217" s="81">
        <v>5</v>
      </c>
      <c r="G217" s="82"/>
      <c r="H217" s="45" t="str" cm="1">
        <f t="array" ref="H217">+numtext(G217)</f>
        <v>CERO PESOS 00/100 M.N.</v>
      </c>
      <c r="I217" s="46">
        <f t="shared" si="4"/>
        <v>0</v>
      </c>
    </row>
    <row r="218" spans="3:9" s="47" customFormat="1" ht="40.5">
      <c r="C218" s="79" t="s">
        <v>394</v>
      </c>
      <c r="D218" s="44" t="s">
        <v>140</v>
      </c>
      <c r="E218" s="80" t="s">
        <v>23</v>
      </c>
      <c r="F218" s="81">
        <v>5</v>
      </c>
      <c r="G218" s="82"/>
      <c r="H218" s="45" t="str" cm="1">
        <f t="array" ref="H218">+numtext(G218)</f>
        <v>CERO PESOS 00/100 M.N.</v>
      </c>
      <c r="I218" s="46">
        <f t="shared" si="4"/>
        <v>0</v>
      </c>
    </row>
    <row r="219" spans="3:9" s="47" customFormat="1" ht="131.65">
      <c r="C219" s="79" t="s">
        <v>395</v>
      </c>
      <c r="D219" s="44" t="s">
        <v>397</v>
      </c>
      <c r="E219" s="80" t="s">
        <v>23</v>
      </c>
      <c r="F219" s="81">
        <v>32</v>
      </c>
      <c r="G219" s="82"/>
      <c r="H219" s="45" t="str" cm="1">
        <f t="array" ref="H219">+numtext(G219)</f>
        <v>CERO PESOS 00/100 M.N.</v>
      </c>
      <c r="I219" s="46">
        <f t="shared" si="4"/>
        <v>0</v>
      </c>
    </row>
    <row r="220" spans="3:9" s="47" customFormat="1" ht="40.5">
      <c r="C220" s="79" t="s">
        <v>396</v>
      </c>
      <c r="D220" s="44" t="s">
        <v>141</v>
      </c>
      <c r="E220" s="80" t="s">
        <v>23</v>
      </c>
      <c r="F220" s="81">
        <v>4</v>
      </c>
      <c r="G220" s="82"/>
      <c r="H220" s="45" t="str" cm="1">
        <f t="array" ref="H220">+numtext(G220)</f>
        <v>CERO PESOS 00/100 M.N.</v>
      </c>
      <c r="I220" s="46">
        <f t="shared" si="4"/>
        <v>0</v>
      </c>
    </row>
    <row r="221" spans="3:9" s="47" customFormat="1" ht="30.4">
      <c r="C221" s="79" t="s">
        <v>398</v>
      </c>
      <c r="D221" s="44" t="s">
        <v>400</v>
      </c>
      <c r="E221" s="80" t="s">
        <v>23</v>
      </c>
      <c r="F221" s="81">
        <v>28</v>
      </c>
      <c r="G221" s="82"/>
      <c r="H221" s="45" t="str" cm="1">
        <f t="array" ref="H221">+numtext(G221)</f>
        <v>CERO PESOS 00/100 M.N.</v>
      </c>
      <c r="I221" s="46">
        <f t="shared" si="4"/>
        <v>0</v>
      </c>
    </row>
    <row r="222" spans="3:9" s="47" customFormat="1" ht="40.5">
      <c r="C222" s="79" t="s">
        <v>399</v>
      </c>
      <c r="D222" s="44" t="s">
        <v>402</v>
      </c>
      <c r="E222" s="80" t="s">
        <v>26</v>
      </c>
      <c r="F222" s="81">
        <v>52.80</v>
      </c>
      <c r="G222" s="82"/>
      <c r="H222" s="45" t="str" cm="1">
        <f t="array" ref="H222">+numtext(G222)</f>
        <v>CERO PESOS 00/100 M.N.</v>
      </c>
      <c r="I222" s="46">
        <f t="shared" si="4"/>
        <v>0</v>
      </c>
    </row>
    <row r="223" spans="3:9" s="47" customFormat="1" ht="13.15">
      <c r="C223" s="69" t="s">
        <v>403</v>
      </c>
      <c r="D223" s="69" t="s">
        <v>143</v>
      </c>
      <c r="E223" s="70"/>
      <c r="F223" s="71"/>
      <c r="G223" s="82"/>
      <c r="H223" s="45"/>
      <c r="I223" s="73">
        <f>SUM(I224:I228)</f>
        <v>0</v>
      </c>
    </row>
    <row r="224" spans="3:9" s="47" customFormat="1" ht="40.5">
      <c r="C224" s="79" t="s">
        <v>401</v>
      </c>
      <c r="D224" s="44" t="s">
        <v>150</v>
      </c>
      <c r="E224" s="80" t="s">
        <v>26</v>
      </c>
      <c r="F224" s="81">
        <v>39.07</v>
      </c>
      <c r="G224" s="82"/>
      <c r="H224" s="45" t="str" cm="1">
        <f t="array" ref="H224">+numtext(G224)</f>
        <v>CERO PESOS 00/100 M.N.</v>
      </c>
      <c r="I224" s="46">
        <f t="shared" si="4"/>
        <v>0</v>
      </c>
    </row>
    <row r="225" spans="3:9" s="47" customFormat="1" ht="40.5">
      <c r="C225" s="79" t="s">
        <v>404</v>
      </c>
      <c r="D225" s="44" t="s">
        <v>152</v>
      </c>
      <c r="E225" s="80" t="s">
        <v>26</v>
      </c>
      <c r="F225" s="81">
        <v>54.45</v>
      </c>
      <c r="G225" s="82"/>
      <c r="H225" s="45" t="str" cm="1">
        <f t="array" ref="H225">+numtext(G225)</f>
        <v>CERO PESOS 00/100 M.N.</v>
      </c>
      <c r="I225" s="46">
        <f t="shared" si="4"/>
        <v>0</v>
      </c>
    </row>
    <row r="226" spans="3:9" s="47" customFormat="1" ht="70.9">
      <c r="C226" s="79" t="s">
        <v>405</v>
      </c>
      <c r="D226" s="90" t="s">
        <v>154</v>
      </c>
      <c r="E226" s="80" t="s">
        <v>23</v>
      </c>
      <c r="F226" s="81">
        <v>47</v>
      </c>
      <c r="G226" s="82"/>
      <c r="H226" s="45" t="str" cm="1">
        <f t="array" ref="H226">+numtext(G226)</f>
        <v>CERO PESOS 00/100 M.N.</v>
      </c>
      <c r="I226" s="46">
        <f t="shared" si="4"/>
        <v>0</v>
      </c>
    </row>
    <row r="227" spans="3:9" s="47" customFormat="1" ht="50.65">
      <c r="C227" s="79" t="s">
        <v>406</v>
      </c>
      <c r="D227" s="44" t="s">
        <v>408</v>
      </c>
      <c r="E227" s="80" t="s">
        <v>26</v>
      </c>
      <c r="F227" s="81">
        <v>50.46</v>
      </c>
      <c r="G227" s="82"/>
      <c r="H227" s="45" t="str" cm="1">
        <f t="array" ref="H227">+numtext(G227)</f>
        <v>CERO PESOS 00/100 M.N.</v>
      </c>
      <c r="I227" s="46">
        <f t="shared" si="4"/>
        <v>0</v>
      </c>
    </row>
    <row r="228" spans="3:9" s="47" customFormat="1" ht="50.65">
      <c r="C228" s="79" t="s">
        <v>407</v>
      </c>
      <c r="D228" s="44" t="s">
        <v>410</v>
      </c>
      <c r="E228" s="80" t="s">
        <v>26</v>
      </c>
      <c r="F228" s="81">
        <v>230.10</v>
      </c>
      <c r="G228" s="82"/>
      <c r="H228" s="45" t="str" cm="1">
        <f t="array" ref="H228">+numtext(G228)</f>
        <v>CERO PESOS 00/100 M.N.</v>
      </c>
      <c r="I228" s="46">
        <f t="shared" si="4"/>
        <v>0</v>
      </c>
    </row>
    <row r="229" spans="3:9" s="47" customFormat="1" ht="13.15">
      <c r="C229" s="69" t="s">
        <v>411</v>
      </c>
      <c r="D229" s="69" t="s">
        <v>163</v>
      </c>
      <c r="E229" s="70"/>
      <c r="F229" s="71"/>
      <c r="G229" s="82"/>
      <c r="H229" s="45"/>
      <c r="I229" s="73">
        <f>SUM(I230:I238)</f>
        <v>0</v>
      </c>
    </row>
    <row r="230" spans="3:9" s="47" customFormat="1" ht="81">
      <c r="C230" s="79" t="s">
        <v>409</v>
      </c>
      <c r="D230" s="44" t="s">
        <v>165</v>
      </c>
      <c r="E230" s="80" t="s">
        <v>24</v>
      </c>
      <c r="F230" s="81">
        <v>81.30</v>
      </c>
      <c r="G230" s="82"/>
      <c r="H230" s="45" t="str" cm="1">
        <f t="array" ref="H230">+numtext(G230)</f>
        <v>CERO PESOS 00/100 M.N.</v>
      </c>
      <c r="I230" s="46">
        <f t="shared" si="4"/>
        <v>0</v>
      </c>
    </row>
    <row r="231" spans="3:9" s="47" customFormat="1" ht="70.9">
      <c r="C231" s="79" t="s">
        <v>412</v>
      </c>
      <c r="D231" s="44" t="s">
        <v>414</v>
      </c>
      <c r="E231" s="80" t="s">
        <v>24</v>
      </c>
      <c r="F231" s="81">
        <v>72.21</v>
      </c>
      <c r="G231" s="82"/>
      <c r="H231" s="45" t="str" cm="1">
        <f t="array" ref="H231">+numtext(G231)</f>
        <v>CERO PESOS 00/100 M.N.</v>
      </c>
      <c r="I231" s="46">
        <f t="shared" si="4"/>
        <v>0</v>
      </c>
    </row>
    <row r="232" spans="3:9" s="47" customFormat="1" ht="50.65">
      <c r="C232" s="79" t="s">
        <v>413</v>
      </c>
      <c r="D232" s="44" t="s">
        <v>167</v>
      </c>
      <c r="E232" s="80" t="s">
        <v>26</v>
      </c>
      <c r="F232" s="81">
        <v>23.77</v>
      </c>
      <c r="G232" s="82"/>
      <c r="H232" s="45" t="str" cm="1">
        <f t="array" ref="H232">+numtext(G232)</f>
        <v>CERO PESOS 00/100 M.N.</v>
      </c>
      <c r="I232" s="46">
        <f t="shared" si="4"/>
        <v>0</v>
      </c>
    </row>
    <row r="233" spans="3:9" s="47" customFormat="1" ht="60.75">
      <c r="C233" s="79" t="s">
        <v>415</v>
      </c>
      <c r="D233" s="44" t="s">
        <v>417</v>
      </c>
      <c r="E233" s="80" t="s">
        <v>24</v>
      </c>
      <c r="F233" s="81">
        <v>33.04</v>
      </c>
      <c r="G233" s="82"/>
      <c r="H233" s="45" t="str" cm="1">
        <f t="array" ref="H233">+numtext(G233)</f>
        <v>CERO PESOS 00/100 M.N.</v>
      </c>
      <c r="I233" s="46">
        <f t="shared" si="4"/>
        <v>0</v>
      </c>
    </row>
    <row r="234" spans="3:9" s="47" customFormat="1" ht="101.25">
      <c r="C234" s="79" t="s">
        <v>416</v>
      </c>
      <c r="D234" s="44" t="s">
        <v>419</v>
      </c>
      <c r="E234" s="80" t="s">
        <v>24</v>
      </c>
      <c r="F234" s="81">
        <v>45.04</v>
      </c>
      <c r="G234" s="82"/>
      <c r="H234" s="45" t="str" cm="1">
        <f t="array" ref="H234">+numtext(G234)</f>
        <v>CERO PESOS 00/100 M.N.</v>
      </c>
      <c r="I234" s="46">
        <f t="shared" si="4"/>
        <v>0</v>
      </c>
    </row>
    <row r="235" spans="3:9" s="47" customFormat="1" ht="50.65">
      <c r="C235" s="79" t="s">
        <v>418</v>
      </c>
      <c r="D235" s="44" t="s">
        <v>421</v>
      </c>
      <c r="E235" s="80" t="s">
        <v>23</v>
      </c>
      <c r="F235" s="81">
        <v>32</v>
      </c>
      <c r="G235" s="82"/>
      <c r="H235" s="45" t="str" cm="1">
        <f t="array" ref="H235">+numtext(G235)</f>
        <v>CERO PESOS 00/100 M.N.</v>
      </c>
      <c r="I235" s="46">
        <f t="shared" si="4"/>
        <v>0</v>
      </c>
    </row>
    <row r="236" spans="3:9" s="47" customFormat="1" ht="40.5">
      <c r="C236" s="79" t="s">
        <v>420</v>
      </c>
      <c r="D236" s="44" t="s">
        <v>423</v>
      </c>
      <c r="E236" s="80" t="s">
        <v>26</v>
      </c>
      <c r="F236" s="81">
        <v>4</v>
      </c>
      <c r="G236" s="82"/>
      <c r="H236" s="45" t="str" cm="1">
        <f t="array" ref="H236">+numtext(G236)</f>
        <v>CERO PESOS 00/100 M.N.</v>
      </c>
      <c r="I236" s="46">
        <f t="shared" si="4"/>
        <v>0</v>
      </c>
    </row>
    <row r="237" spans="3:9" s="47" customFormat="1" ht="40.5">
      <c r="C237" s="79" t="s">
        <v>422</v>
      </c>
      <c r="D237" s="44" t="s">
        <v>425</v>
      </c>
      <c r="E237" s="80" t="s">
        <v>23</v>
      </c>
      <c r="F237" s="81">
        <v>28</v>
      </c>
      <c r="G237" s="82"/>
      <c r="H237" s="45" t="str" cm="1">
        <f t="array" ref="H237">+numtext(G237)</f>
        <v>CERO PESOS 00/100 M.N.</v>
      </c>
      <c r="I237" s="46">
        <f t="shared" si="4"/>
        <v>0</v>
      </c>
    </row>
    <row r="238" spans="3:9" s="47" customFormat="1" ht="70.9">
      <c r="C238" s="79" t="s">
        <v>424</v>
      </c>
      <c r="D238" s="44" t="s">
        <v>427</v>
      </c>
      <c r="E238" s="80" t="s">
        <v>26</v>
      </c>
      <c r="F238" s="81">
        <v>52.38</v>
      </c>
      <c r="G238" s="82"/>
      <c r="H238" s="45" t="str" cm="1">
        <f t="array" ref="H238">+numtext(G238)</f>
        <v>CERO PESOS 00/100 M.N.</v>
      </c>
      <c r="I238" s="46">
        <f t="shared" si="4"/>
        <v>0</v>
      </c>
    </row>
    <row r="239" spans="3:9" s="47" customFormat="1" ht="13.15">
      <c r="C239" s="69" t="s">
        <v>428</v>
      </c>
      <c r="D239" s="69" t="s">
        <v>168</v>
      </c>
      <c r="E239" s="70"/>
      <c r="F239" s="71"/>
      <c r="G239" s="82"/>
      <c r="H239" s="45"/>
      <c r="I239" s="73">
        <f>SUM(I240:I245)</f>
        <v>0</v>
      </c>
    </row>
    <row r="240" spans="3:9" s="47" customFormat="1" ht="60.75">
      <c r="C240" s="79" t="s">
        <v>426</v>
      </c>
      <c r="D240" s="44" t="s">
        <v>430</v>
      </c>
      <c r="E240" s="80" t="s">
        <v>24</v>
      </c>
      <c r="F240" s="81">
        <v>103.78</v>
      </c>
      <c r="G240" s="82"/>
      <c r="H240" s="45" t="str" cm="1">
        <f t="array" ref="H240">+numtext(G240)</f>
        <v>CERO PESOS 00/100 M.N.</v>
      </c>
      <c r="I240" s="46">
        <f t="shared" si="4"/>
        <v>0</v>
      </c>
    </row>
    <row r="241" spans="3:9" s="47" customFormat="1" ht="70.9">
      <c r="C241" s="79" t="s">
        <v>429</v>
      </c>
      <c r="D241" s="44" t="s">
        <v>172</v>
      </c>
      <c r="E241" s="80" t="s">
        <v>26</v>
      </c>
      <c r="F241" s="81">
        <v>59.12</v>
      </c>
      <c r="G241" s="82"/>
      <c r="H241" s="45" t="str" cm="1">
        <f t="array" ref="H241">+numtext(G241)</f>
        <v>CERO PESOS 00/100 M.N.</v>
      </c>
      <c r="I241" s="46">
        <f t="shared" si="4"/>
        <v>0</v>
      </c>
    </row>
    <row r="242" spans="3:9" s="47" customFormat="1" ht="30.4">
      <c r="C242" s="79" t="s">
        <v>431</v>
      </c>
      <c r="D242" s="44" t="s">
        <v>174</v>
      </c>
      <c r="E242" s="80" t="s">
        <v>24</v>
      </c>
      <c r="F242" s="81">
        <v>108.55</v>
      </c>
      <c r="G242" s="82"/>
      <c r="H242" s="45" t="str" cm="1">
        <f t="array" ref="H242">+numtext(G242)</f>
        <v>CERO PESOS 00/100 M.N.</v>
      </c>
      <c r="I242" s="46">
        <f t="shared" si="4"/>
        <v>0</v>
      </c>
    </row>
    <row r="243" spans="3:9" s="47" customFormat="1" ht="50.65">
      <c r="C243" s="79" t="s">
        <v>432</v>
      </c>
      <c r="D243" s="44" t="s">
        <v>176</v>
      </c>
      <c r="E243" s="80" t="s">
        <v>24</v>
      </c>
      <c r="F243" s="81">
        <v>129.87</v>
      </c>
      <c r="G243" s="82"/>
      <c r="H243" s="45" t="str" cm="1">
        <f t="array" ref="H243">+numtext(G243)</f>
        <v>CERO PESOS 00/100 M.N.</v>
      </c>
      <c r="I243" s="46">
        <f t="shared" si="4"/>
        <v>0</v>
      </c>
    </row>
    <row r="244" spans="3:9" s="47" customFormat="1" ht="40.5">
      <c r="C244" s="79" t="s">
        <v>433</v>
      </c>
      <c r="D244" s="44" t="s">
        <v>435</v>
      </c>
      <c r="E244" s="80" t="s">
        <v>24</v>
      </c>
      <c r="F244" s="81">
        <v>23.28</v>
      </c>
      <c r="G244" s="82"/>
      <c r="H244" s="45" t="str" cm="1">
        <f t="array" ref="H244">+numtext(G244)</f>
        <v>CERO PESOS 00/100 M.N.</v>
      </c>
      <c r="I244" s="46">
        <f t="shared" si="4"/>
        <v>0</v>
      </c>
    </row>
    <row r="245" spans="3:9" s="47" customFormat="1" ht="50.65">
      <c r="C245" s="79" t="s">
        <v>434</v>
      </c>
      <c r="D245" s="44" t="s">
        <v>178</v>
      </c>
      <c r="E245" s="80" t="s">
        <v>24</v>
      </c>
      <c r="F245" s="81">
        <v>103.78</v>
      </c>
      <c r="G245" s="82"/>
      <c r="H245" s="45" t="str" cm="1">
        <f t="array" ref="H245">+numtext(G245)</f>
        <v>CERO PESOS 00/100 M.N.</v>
      </c>
      <c r="I245" s="46">
        <f t="shared" si="4"/>
        <v>0</v>
      </c>
    </row>
    <row r="246" spans="3:9" s="47" customFormat="1" ht="13.15">
      <c r="C246" s="69" t="s">
        <v>437</v>
      </c>
      <c r="D246" s="69" t="s">
        <v>179</v>
      </c>
      <c r="E246" s="70"/>
      <c r="F246" s="71"/>
      <c r="G246" s="82"/>
      <c r="H246" s="45"/>
      <c r="I246" s="73">
        <f>SUM(I247:I268)</f>
        <v>0</v>
      </c>
    </row>
    <row r="247" spans="3:9" s="47" customFormat="1" ht="40.5">
      <c r="C247" s="79" t="s">
        <v>436</v>
      </c>
      <c r="D247" s="44" t="s">
        <v>181</v>
      </c>
      <c r="E247" s="80" t="s">
        <v>23</v>
      </c>
      <c r="F247" s="81">
        <v>3</v>
      </c>
      <c r="G247" s="82"/>
      <c r="H247" s="45" t="str" cm="1">
        <f t="array" ref="H247">+numtext(G247)</f>
        <v>CERO PESOS 00/100 M.N.</v>
      </c>
      <c r="I247" s="46">
        <f t="shared" si="4"/>
        <v>0</v>
      </c>
    </row>
    <row r="248" spans="3:9" s="47" customFormat="1" ht="30.4">
      <c r="C248" s="79" t="s">
        <v>438</v>
      </c>
      <c r="D248" s="44" t="s">
        <v>183</v>
      </c>
      <c r="E248" s="80" t="s">
        <v>23</v>
      </c>
      <c r="F248" s="81">
        <v>3</v>
      </c>
      <c r="G248" s="82"/>
      <c r="H248" s="45" t="str" cm="1">
        <f t="array" ref="H248">+numtext(G248)</f>
        <v>CERO PESOS 00/100 M.N.</v>
      </c>
      <c r="I248" s="46">
        <f t="shared" si="4"/>
        <v>0</v>
      </c>
    </row>
    <row r="249" spans="3:9" s="47" customFormat="1" ht="30.4">
      <c r="C249" s="79" t="s">
        <v>439</v>
      </c>
      <c r="D249" s="44" t="s">
        <v>185</v>
      </c>
      <c r="E249" s="80" t="s">
        <v>23</v>
      </c>
      <c r="F249" s="81">
        <v>3</v>
      </c>
      <c r="G249" s="82"/>
      <c r="H249" s="45" t="str" cm="1">
        <f t="array" ref="H249">+numtext(G249)</f>
        <v>CERO PESOS 00/100 M.N.</v>
      </c>
      <c r="I249" s="46">
        <f t="shared" si="4"/>
        <v>0</v>
      </c>
    </row>
    <row r="250" spans="3:9" s="47" customFormat="1" ht="20.25">
      <c r="C250" s="79" t="s">
        <v>440</v>
      </c>
      <c r="D250" s="44" t="s">
        <v>187</v>
      </c>
      <c r="E250" s="80" t="s">
        <v>23</v>
      </c>
      <c r="F250" s="81">
        <v>3</v>
      </c>
      <c r="G250" s="82"/>
      <c r="H250" s="45" t="str" cm="1">
        <f t="array" ref="H250">+numtext(G250)</f>
        <v>CERO PESOS 00/100 M.N.</v>
      </c>
      <c r="I250" s="46">
        <f t="shared" si="4"/>
        <v>0</v>
      </c>
    </row>
    <row r="251" spans="3:9" s="47" customFormat="1" ht="30.4">
      <c r="C251" s="79" t="s">
        <v>441</v>
      </c>
      <c r="D251" s="44" t="s">
        <v>189</v>
      </c>
      <c r="E251" s="80" t="s">
        <v>23</v>
      </c>
      <c r="F251" s="81">
        <v>3</v>
      </c>
      <c r="G251" s="82"/>
      <c r="H251" s="45" t="str" cm="1">
        <f t="array" ref="H251">+numtext(G251)</f>
        <v>CERO PESOS 00/100 M.N.</v>
      </c>
      <c r="I251" s="46">
        <f t="shared" si="4"/>
        <v>0</v>
      </c>
    </row>
    <row r="252" spans="3:9" s="47" customFormat="1" ht="70.9">
      <c r="C252" s="79" t="s">
        <v>442</v>
      </c>
      <c r="D252" s="44" t="s">
        <v>444</v>
      </c>
      <c r="E252" s="80" t="s">
        <v>23</v>
      </c>
      <c r="F252" s="81">
        <v>4</v>
      </c>
      <c r="G252" s="82"/>
      <c r="H252" s="45" t="str" cm="1">
        <f t="array" ref="H252">+numtext(G252)</f>
        <v>CERO PESOS 00/100 M.N.</v>
      </c>
      <c r="I252" s="46">
        <f t="shared" si="4"/>
        <v>0</v>
      </c>
    </row>
    <row r="253" spans="3:9" s="47" customFormat="1" ht="50.65">
      <c r="C253" s="79" t="s">
        <v>443</v>
      </c>
      <c r="D253" s="44" t="s">
        <v>446</v>
      </c>
      <c r="E253" s="80" t="s">
        <v>23</v>
      </c>
      <c r="F253" s="81">
        <v>4</v>
      </c>
      <c r="G253" s="82"/>
      <c r="H253" s="45" t="str" cm="1">
        <f t="array" ref="H253">+numtext(G253)</f>
        <v>CERO PESOS 00/100 M.N.</v>
      </c>
      <c r="I253" s="46">
        <f t="shared" si="4"/>
        <v>0</v>
      </c>
    </row>
    <row r="254" spans="3:9" s="47" customFormat="1" ht="40.5">
      <c r="C254" s="79" t="s">
        <v>445</v>
      </c>
      <c r="D254" s="44" t="s">
        <v>448</v>
      </c>
      <c r="E254" s="80" t="s">
        <v>24</v>
      </c>
      <c r="F254" s="81">
        <v>1.44</v>
      </c>
      <c r="G254" s="82"/>
      <c r="H254" s="45" t="str" cm="1">
        <f t="array" ref="H254">+numtext(G254)</f>
        <v>CERO PESOS 00/100 M.N.</v>
      </c>
      <c r="I254" s="46">
        <f t="shared" si="4"/>
        <v>0</v>
      </c>
    </row>
    <row r="255" spans="3:9" s="47" customFormat="1" ht="30.4">
      <c r="C255" s="79" t="s">
        <v>447</v>
      </c>
      <c r="D255" s="44" t="s">
        <v>450</v>
      </c>
      <c r="E255" s="80" t="s">
        <v>23</v>
      </c>
      <c r="F255" s="81">
        <v>4</v>
      </c>
      <c r="G255" s="82"/>
      <c r="H255" s="45" t="str" cm="1">
        <f t="array" ref="H255">+numtext(G255)</f>
        <v>CERO PESOS 00/100 M.N.</v>
      </c>
      <c r="I255" s="46">
        <f t="shared" si="4"/>
        <v>0</v>
      </c>
    </row>
    <row r="256" spans="3:9" s="47" customFormat="1" ht="40.5">
      <c r="C256" s="79" t="s">
        <v>449</v>
      </c>
      <c r="D256" s="44" t="s">
        <v>452</v>
      </c>
      <c r="E256" s="80" t="s">
        <v>23</v>
      </c>
      <c r="F256" s="81">
        <v>4</v>
      </c>
      <c r="G256" s="82"/>
      <c r="H256" s="45" t="str" cm="1">
        <f t="array" ref="H256">+numtext(G256)</f>
        <v>CERO PESOS 00/100 M.N.</v>
      </c>
      <c r="I256" s="46">
        <f t="shared" si="4"/>
        <v>0</v>
      </c>
    </row>
    <row r="257" spans="3:9" s="47" customFormat="1" ht="30.4">
      <c r="C257" s="79" t="s">
        <v>451</v>
      </c>
      <c r="D257" s="44" t="s">
        <v>454</v>
      </c>
      <c r="E257" s="80" t="s">
        <v>23</v>
      </c>
      <c r="F257" s="81">
        <v>3</v>
      </c>
      <c r="G257" s="82"/>
      <c r="H257" s="45" t="str" cm="1">
        <f t="array" ref="H257">+numtext(G257)</f>
        <v>CERO PESOS 00/100 M.N.</v>
      </c>
      <c r="I257" s="46">
        <f t="shared" si="4"/>
        <v>0</v>
      </c>
    </row>
    <row r="258" spans="3:9" s="47" customFormat="1" ht="30.4">
      <c r="C258" s="79" t="s">
        <v>453</v>
      </c>
      <c r="D258" s="44" t="s">
        <v>456</v>
      </c>
      <c r="E258" s="80" t="s">
        <v>23</v>
      </c>
      <c r="F258" s="81">
        <v>7</v>
      </c>
      <c r="G258" s="82"/>
      <c r="H258" s="45" t="str" cm="1">
        <f t="array" ref="H258">+numtext(G258)</f>
        <v>CERO PESOS 00/100 M.N.</v>
      </c>
      <c r="I258" s="46">
        <f t="shared" si="4"/>
        <v>0</v>
      </c>
    </row>
    <row r="259" spans="3:9" s="47" customFormat="1" ht="50.65">
      <c r="C259" s="79" t="s">
        <v>455</v>
      </c>
      <c r="D259" s="44" t="s">
        <v>458</v>
      </c>
      <c r="E259" s="80" t="s">
        <v>23</v>
      </c>
      <c r="F259" s="81">
        <v>3</v>
      </c>
      <c r="G259" s="82"/>
      <c r="H259" s="45" t="str" cm="1">
        <f t="array" ref="H259">+numtext(G259)</f>
        <v>CERO PESOS 00/100 M.N.</v>
      </c>
      <c r="I259" s="46">
        <f t="shared" si="4"/>
        <v>0</v>
      </c>
    </row>
    <row r="260" spans="3:9" s="47" customFormat="1" ht="40.5">
      <c r="C260" s="79" t="s">
        <v>457</v>
      </c>
      <c r="D260" s="44" t="s">
        <v>460</v>
      </c>
      <c r="E260" s="80" t="s">
        <v>23</v>
      </c>
      <c r="F260" s="81">
        <v>3</v>
      </c>
      <c r="G260" s="82"/>
      <c r="H260" s="45" t="str" cm="1">
        <f t="array" ref="H260">+numtext(G260)</f>
        <v>CERO PESOS 00/100 M.N.</v>
      </c>
      <c r="I260" s="46">
        <f t="shared" si="4"/>
        <v>0</v>
      </c>
    </row>
    <row r="261" spans="3:9" s="47" customFormat="1" ht="30.4">
      <c r="C261" s="79" t="s">
        <v>459</v>
      </c>
      <c r="D261" s="44" t="s">
        <v>462</v>
      </c>
      <c r="E261" s="80" t="s">
        <v>23</v>
      </c>
      <c r="F261" s="81">
        <v>4</v>
      </c>
      <c r="G261" s="82"/>
      <c r="H261" s="45" t="str" cm="1">
        <f t="array" ref="H261">+numtext(G261)</f>
        <v>CERO PESOS 00/100 M.N.</v>
      </c>
      <c r="I261" s="46">
        <f t="shared" si="4"/>
        <v>0</v>
      </c>
    </row>
    <row r="262" spans="3:9" s="47" customFormat="1" ht="30.4">
      <c r="C262" s="79" t="s">
        <v>461</v>
      </c>
      <c r="D262" s="44" t="s">
        <v>191</v>
      </c>
      <c r="E262" s="80" t="s">
        <v>23</v>
      </c>
      <c r="F262" s="81">
        <v>2</v>
      </c>
      <c r="G262" s="82"/>
      <c r="H262" s="45" t="str" cm="1">
        <f t="array" ref="H262">+numtext(G262)</f>
        <v>CERO PESOS 00/100 M.N.</v>
      </c>
      <c r="I262" s="46">
        <f t="shared" si="4"/>
        <v>0</v>
      </c>
    </row>
    <row r="263" spans="3:9" s="47" customFormat="1" ht="30.4">
      <c r="C263" s="79" t="s">
        <v>463</v>
      </c>
      <c r="D263" s="44" t="s">
        <v>465</v>
      </c>
      <c r="E263" s="80" t="s">
        <v>466</v>
      </c>
      <c r="F263" s="81">
        <v>4</v>
      </c>
      <c r="G263" s="82"/>
      <c r="H263" s="45" t="str" cm="1">
        <f t="array" ref="H263">+numtext(G263)</f>
        <v>CERO PESOS 00/100 M.N.</v>
      </c>
      <c r="I263" s="46">
        <f t="shared" si="4"/>
        <v>0</v>
      </c>
    </row>
    <row r="264" spans="3:9" s="47" customFormat="1" ht="30.4">
      <c r="C264" s="79" t="s">
        <v>464</v>
      </c>
      <c r="D264" s="44" t="s">
        <v>193</v>
      </c>
      <c r="E264" s="80" t="s">
        <v>23</v>
      </c>
      <c r="F264" s="81">
        <v>2</v>
      </c>
      <c r="G264" s="82"/>
      <c r="H264" s="45" t="str" cm="1">
        <f t="array" ref="H264">+numtext(G264)</f>
        <v>CERO PESOS 00/100 M.N.</v>
      </c>
      <c r="I264" s="46">
        <f t="shared" si="4"/>
        <v>0</v>
      </c>
    </row>
    <row r="265" spans="3:9" s="47" customFormat="1" ht="30.4">
      <c r="C265" s="79" t="s">
        <v>467</v>
      </c>
      <c r="D265" s="44" t="s">
        <v>195</v>
      </c>
      <c r="E265" s="80" t="s">
        <v>23</v>
      </c>
      <c r="F265" s="81">
        <v>10</v>
      </c>
      <c r="G265" s="82"/>
      <c r="H265" s="45" t="str" cm="1">
        <f t="array" ref="H265">+numtext(G265)</f>
        <v>CERO PESOS 00/100 M.N.</v>
      </c>
      <c r="I265" s="46">
        <f t="shared" si="4"/>
        <v>0</v>
      </c>
    </row>
    <row r="266" spans="3:9" s="47" customFormat="1" ht="40.5">
      <c r="C266" s="79" t="s">
        <v>468</v>
      </c>
      <c r="D266" s="44" t="s">
        <v>470</v>
      </c>
      <c r="E266" s="80" t="s">
        <v>23</v>
      </c>
      <c r="F266" s="81">
        <v>4</v>
      </c>
      <c r="G266" s="82"/>
      <c r="H266" s="45" t="str" cm="1">
        <f t="array" ref="H266">+numtext(G266)</f>
        <v>CERO PESOS 00/100 M.N.</v>
      </c>
      <c r="I266" s="46">
        <f t="shared" si="4"/>
        <v>0</v>
      </c>
    </row>
    <row r="267" spans="3:9" s="47" customFormat="1" ht="50.65">
      <c r="C267" s="79" t="s">
        <v>469</v>
      </c>
      <c r="D267" s="44" t="s">
        <v>472</v>
      </c>
      <c r="E267" s="80" t="s">
        <v>24</v>
      </c>
      <c r="F267" s="81">
        <v>27.74</v>
      </c>
      <c r="G267" s="82"/>
      <c r="H267" s="45" t="str" cm="1">
        <f t="array" ref="H267">+numtext(G267)</f>
        <v>CERO PESOS 00/100 M.N.</v>
      </c>
      <c r="I267" s="46">
        <f t="shared" si="4"/>
        <v>0</v>
      </c>
    </row>
    <row r="268" spans="3:9" s="47" customFormat="1" ht="81">
      <c r="C268" s="79" t="s">
        <v>471</v>
      </c>
      <c r="D268" s="44" t="s">
        <v>474</v>
      </c>
      <c r="E268" s="80" t="s">
        <v>23</v>
      </c>
      <c r="F268" s="81">
        <v>1</v>
      </c>
      <c r="G268" s="82"/>
      <c r="H268" s="45" t="str" cm="1">
        <f t="array" ref="H268">+numtext(G268)</f>
        <v>CERO PESOS 00/100 M.N.</v>
      </c>
      <c r="I268" s="46">
        <f t="shared" si="4"/>
        <v>0</v>
      </c>
    </row>
    <row r="269" spans="3:9" s="47" customFormat="1" ht="13.15">
      <c r="C269" s="69" t="s">
        <v>475</v>
      </c>
      <c r="D269" s="69" t="s">
        <v>198</v>
      </c>
      <c r="E269" s="70"/>
      <c r="F269" s="71"/>
      <c r="G269" s="82"/>
      <c r="H269" s="45"/>
      <c r="I269" s="73">
        <f>SUM(I270:I275)</f>
        <v>0</v>
      </c>
    </row>
    <row r="270" spans="3:9" s="47" customFormat="1" ht="81">
      <c r="C270" s="79" t="s">
        <v>473</v>
      </c>
      <c r="D270" s="44" t="s">
        <v>200</v>
      </c>
      <c r="E270" s="80" t="s">
        <v>23</v>
      </c>
      <c r="F270" s="81">
        <v>3</v>
      </c>
      <c r="G270" s="82"/>
      <c r="H270" s="45" t="str" cm="1">
        <f t="array" ref="H270">+numtext(G270)</f>
        <v>CERO PESOS 00/100 M.N.</v>
      </c>
      <c r="I270" s="46">
        <f t="shared" si="4"/>
        <v>0</v>
      </c>
    </row>
    <row r="271" spans="3:9" s="47" customFormat="1" ht="81">
      <c r="C271" s="79" t="s">
        <v>476</v>
      </c>
      <c r="D271" s="44" t="s">
        <v>478</v>
      </c>
      <c r="E271" s="80" t="s">
        <v>23</v>
      </c>
      <c r="F271" s="81">
        <v>1</v>
      </c>
      <c r="G271" s="82"/>
      <c r="H271" s="45" t="str" cm="1">
        <f t="array" ref="H271">+numtext(G271)</f>
        <v>CERO PESOS 00/100 M.N.</v>
      </c>
      <c r="I271" s="46">
        <f t="shared" si="4"/>
        <v>0</v>
      </c>
    </row>
    <row r="272" spans="3:9" s="47" customFormat="1" ht="81">
      <c r="C272" s="79" t="s">
        <v>477</v>
      </c>
      <c r="D272" s="44" t="s">
        <v>480</v>
      </c>
      <c r="E272" s="80" t="s">
        <v>23</v>
      </c>
      <c r="F272" s="81">
        <v>1</v>
      </c>
      <c r="G272" s="82"/>
      <c r="H272" s="45" t="str" cm="1">
        <f t="array" ref="H272">+numtext(G272)</f>
        <v>CERO PESOS 00/100 M.N.</v>
      </c>
      <c r="I272" s="46">
        <f t="shared" si="4"/>
        <v>0</v>
      </c>
    </row>
    <row r="273" spans="3:9" s="47" customFormat="1" ht="30.4">
      <c r="C273" s="79" t="s">
        <v>479</v>
      </c>
      <c r="D273" s="44" t="s">
        <v>204</v>
      </c>
      <c r="E273" s="80" t="s">
        <v>23</v>
      </c>
      <c r="F273" s="81">
        <v>3</v>
      </c>
      <c r="G273" s="82"/>
      <c r="H273" s="45" t="str" cm="1">
        <f t="array" ref="H273">+numtext(G273)</f>
        <v>CERO PESOS 00/100 M.N.</v>
      </c>
      <c r="I273" s="46">
        <f t="shared" si="4"/>
        <v>0</v>
      </c>
    </row>
    <row r="274" spans="3:9" s="47" customFormat="1" ht="30.4">
      <c r="C274" s="79" t="s">
        <v>481</v>
      </c>
      <c r="D274" s="44" t="s">
        <v>483</v>
      </c>
      <c r="E274" s="80" t="s">
        <v>23</v>
      </c>
      <c r="F274" s="81">
        <v>2</v>
      </c>
      <c r="G274" s="82"/>
      <c r="H274" s="45" t="str" cm="1">
        <f t="array" ref="H274">+numtext(G274)</f>
        <v>CERO PESOS 00/100 M.N.</v>
      </c>
      <c r="I274" s="46">
        <f t="shared" si="4"/>
        <v>0</v>
      </c>
    </row>
    <row r="275" spans="3:9" s="47" customFormat="1" ht="40.5">
      <c r="C275" s="79" t="s">
        <v>482</v>
      </c>
      <c r="D275" s="44" t="s">
        <v>206</v>
      </c>
      <c r="E275" s="80" t="s">
        <v>23</v>
      </c>
      <c r="F275" s="81">
        <v>5</v>
      </c>
      <c r="G275" s="82"/>
      <c r="H275" s="45" t="str" cm="1">
        <f t="array" ref="H275">+numtext(G275)</f>
        <v>CERO PESOS 00/100 M.N.</v>
      </c>
      <c r="I275" s="46">
        <f t="shared" si="5" ref="I275:I337">+ROUND(F275*G275,2)</f>
        <v>0</v>
      </c>
    </row>
    <row r="276" spans="3:9" s="47" customFormat="1" ht="13.15">
      <c r="C276" s="69" t="s">
        <v>485</v>
      </c>
      <c r="D276" s="69" t="s">
        <v>208</v>
      </c>
      <c r="E276" s="70"/>
      <c r="F276" s="71"/>
      <c r="G276" s="82"/>
      <c r="H276" s="45"/>
      <c r="I276" s="73">
        <f>SUM(I277:I281)</f>
        <v>0</v>
      </c>
    </row>
    <row r="277" spans="3:9" s="47" customFormat="1" ht="91.15">
      <c r="C277" s="79" t="s">
        <v>484</v>
      </c>
      <c r="D277" s="44" t="s">
        <v>210</v>
      </c>
      <c r="E277" s="80" t="s">
        <v>24</v>
      </c>
      <c r="F277" s="81">
        <v>2.06</v>
      </c>
      <c r="G277" s="82"/>
      <c r="H277" s="45" t="str" cm="1">
        <f t="array" ref="H277">+numtext(G277)</f>
        <v>CERO PESOS 00/100 M.N.</v>
      </c>
      <c r="I277" s="46">
        <f t="shared" si="5"/>
        <v>0</v>
      </c>
    </row>
    <row r="278" spans="3:9" s="47" customFormat="1" ht="50.65">
      <c r="C278" s="79" t="s">
        <v>486</v>
      </c>
      <c r="D278" s="44" t="s">
        <v>212</v>
      </c>
      <c r="E278" s="80" t="s">
        <v>24</v>
      </c>
      <c r="F278" s="81">
        <v>2.06</v>
      </c>
      <c r="G278" s="82"/>
      <c r="H278" s="45" t="str" cm="1">
        <f t="array" ref="H278">+numtext(G278)</f>
        <v>CERO PESOS 00/100 M.N.</v>
      </c>
      <c r="I278" s="46">
        <f t="shared" si="5"/>
        <v>0</v>
      </c>
    </row>
    <row r="279" spans="3:9" s="47" customFormat="1" ht="60.75">
      <c r="C279" s="79" t="s">
        <v>487</v>
      </c>
      <c r="D279" s="44" t="s">
        <v>214</v>
      </c>
      <c r="E279" s="80" t="s">
        <v>24</v>
      </c>
      <c r="F279" s="81">
        <v>1.11</v>
      </c>
      <c r="G279" s="82"/>
      <c r="H279" s="45" t="str" cm="1">
        <f t="array" ref="H279">+numtext(G279)</f>
        <v>CERO PESOS 00/100 M.N.</v>
      </c>
      <c r="I279" s="46">
        <f t="shared" si="5"/>
        <v>0</v>
      </c>
    </row>
    <row r="280" spans="3:9" s="47" customFormat="1" ht="60.75">
      <c r="C280" s="79" t="s">
        <v>488</v>
      </c>
      <c r="D280" s="44" t="s">
        <v>216</v>
      </c>
      <c r="E280" s="80" t="s">
        <v>24</v>
      </c>
      <c r="F280" s="81">
        <v>0.95</v>
      </c>
      <c r="G280" s="82"/>
      <c r="H280" s="45" t="str" cm="1">
        <f t="array" ref="H280">+numtext(G280)</f>
        <v>CERO PESOS 00/100 M.N.</v>
      </c>
      <c r="I280" s="46">
        <f t="shared" si="5"/>
        <v>0</v>
      </c>
    </row>
    <row r="281" spans="3:9" s="47" customFormat="1" ht="60.75">
      <c r="C281" s="79" t="s">
        <v>489</v>
      </c>
      <c r="D281" s="44" t="s">
        <v>491</v>
      </c>
      <c r="E281" s="80" t="s">
        <v>23</v>
      </c>
      <c r="F281" s="81">
        <v>1</v>
      </c>
      <c r="G281" s="82"/>
      <c r="H281" s="45" t="str" cm="1">
        <f t="array" ref="H281">+numtext(G281)</f>
        <v>CERO PESOS 00/100 M.N.</v>
      </c>
      <c r="I281" s="46">
        <f t="shared" si="5"/>
        <v>0</v>
      </c>
    </row>
    <row r="282" spans="3:9" s="47" customFormat="1" ht="13.15">
      <c r="C282" s="69" t="s">
        <v>492</v>
      </c>
      <c r="D282" s="69" t="s">
        <v>220</v>
      </c>
      <c r="E282" s="70"/>
      <c r="F282" s="71"/>
      <c r="G282" s="82"/>
      <c r="H282" s="45"/>
      <c r="I282" s="73">
        <f>SUM(I283:I290)</f>
        <v>0</v>
      </c>
    </row>
    <row r="283" spans="3:9" s="47" customFormat="1" ht="70.9">
      <c r="C283" s="79" t="s">
        <v>490</v>
      </c>
      <c r="D283" s="44" t="s">
        <v>222</v>
      </c>
      <c r="E283" s="80" t="s">
        <v>54</v>
      </c>
      <c r="F283" s="81">
        <v>4</v>
      </c>
      <c r="G283" s="82"/>
      <c r="H283" s="45" t="str" cm="1">
        <f t="array" ref="H283">+numtext(G283)</f>
        <v>CERO PESOS 00/100 M.N.</v>
      </c>
      <c r="I283" s="46">
        <f t="shared" si="5"/>
        <v>0</v>
      </c>
    </row>
    <row r="284" spans="3:9" s="47" customFormat="1" ht="40.5">
      <c r="C284" s="79" t="s">
        <v>493</v>
      </c>
      <c r="D284" s="44" t="s">
        <v>224</v>
      </c>
      <c r="E284" s="80" t="s">
        <v>23</v>
      </c>
      <c r="F284" s="81">
        <v>4</v>
      </c>
      <c r="G284" s="82"/>
      <c r="H284" s="45" t="str" cm="1">
        <f t="array" ref="H284">+numtext(G284)</f>
        <v>CERO PESOS 00/100 M.N.</v>
      </c>
      <c r="I284" s="46">
        <f t="shared" si="5"/>
        <v>0</v>
      </c>
    </row>
    <row r="285" spans="3:9" s="47" customFormat="1" ht="40.5">
      <c r="C285" s="79" t="s">
        <v>494</v>
      </c>
      <c r="D285" s="44" t="s">
        <v>226</v>
      </c>
      <c r="E285" s="80" t="s">
        <v>23</v>
      </c>
      <c r="F285" s="81">
        <v>4</v>
      </c>
      <c r="G285" s="82"/>
      <c r="H285" s="45" t="str" cm="1">
        <f t="array" ref="H285">+numtext(G285)</f>
        <v>CERO PESOS 00/100 M.N.</v>
      </c>
      <c r="I285" s="46">
        <f t="shared" si="5"/>
        <v>0</v>
      </c>
    </row>
    <row r="286" spans="3:9" s="47" customFormat="1" ht="40.5">
      <c r="C286" s="79" t="s">
        <v>495</v>
      </c>
      <c r="D286" s="44" t="s">
        <v>228</v>
      </c>
      <c r="E286" s="80" t="s">
        <v>26</v>
      </c>
      <c r="F286" s="81">
        <v>16.70</v>
      </c>
      <c r="G286" s="82"/>
      <c r="H286" s="45" t="str" cm="1">
        <f t="array" ref="H286">+numtext(G286)</f>
        <v>CERO PESOS 00/100 M.N.</v>
      </c>
      <c r="I286" s="46">
        <f t="shared" si="5"/>
        <v>0</v>
      </c>
    </row>
    <row r="287" spans="3:9" s="47" customFormat="1" ht="40.5">
      <c r="C287" s="79" t="s">
        <v>496</v>
      </c>
      <c r="D287" s="44" t="s">
        <v>230</v>
      </c>
      <c r="E287" s="80" t="s">
        <v>23</v>
      </c>
      <c r="F287" s="81">
        <v>17</v>
      </c>
      <c r="G287" s="82"/>
      <c r="H287" s="45" t="str" cm="1">
        <f t="array" ref="H287">+numtext(G287)</f>
        <v>CERO PESOS 00/100 M.N.</v>
      </c>
      <c r="I287" s="46">
        <f t="shared" si="5"/>
        <v>0</v>
      </c>
    </row>
    <row r="288" spans="3:9" s="47" customFormat="1" ht="40.5">
      <c r="C288" s="79" t="s">
        <v>497</v>
      </c>
      <c r="D288" s="44" t="s">
        <v>232</v>
      </c>
      <c r="E288" s="80" t="s">
        <v>26</v>
      </c>
      <c r="F288" s="81">
        <v>16.70</v>
      </c>
      <c r="G288" s="82"/>
      <c r="H288" s="45" t="str" cm="1">
        <f t="array" ref="H288">+numtext(G288)</f>
        <v>CERO PESOS 00/100 M.N.</v>
      </c>
      <c r="I288" s="46">
        <f t="shared" si="5"/>
        <v>0</v>
      </c>
    </row>
    <row r="289" spans="3:9" s="47" customFormat="1" ht="40.5">
      <c r="C289" s="79" t="s">
        <v>498</v>
      </c>
      <c r="D289" s="44" t="s">
        <v>234</v>
      </c>
      <c r="E289" s="80" t="s">
        <v>23</v>
      </c>
      <c r="F289" s="81">
        <v>1</v>
      </c>
      <c r="G289" s="82"/>
      <c r="H289" s="45" t="str" cm="1">
        <f t="array" ref="H289">+numtext(G289)</f>
        <v>CERO PESOS 00/100 M.N.</v>
      </c>
      <c r="I289" s="46">
        <f t="shared" si="5"/>
        <v>0</v>
      </c>
    </row>
    <row r="290" spans="3:9" s="47" customFormat="1" ht="40.5">
      <c r="C290" s="79" t="s">
        <v>499</v>
      </c>
      <c r="D290" s="44" t="s">
        <v>236</v>
      </c>
      <c r="E290" s="80" t="s">
        <v>23</v>
      </c>
      <c r="F290" s="81">
        <v>1</v>
      </c>
      <c r="G290" s="82"/>
      <c r="H290" s="45" t="str" cm="1">
        <f t="array" ref="H290">+numtext(G290)</f>
        <v>CERO PESOS 00/100 M.N.</v>
      </c>
      <c r="I290" s="46">
        <f t="shared" si="5"/>
        <v>0</v>
      </c>
    </row>
    <row r="291" spans="3:9" s="47" customFormat="1" ht="13.15">
      <c r="C291" s="69" t="s">
        <v>501</v>
      </c>
      <c r="D291" s="69" t="s">
        <v>239</v>
      </c>
      <c r="E291" s="70"/>
      <c r="F291" s="71"/>
      <c r="G291" s="82"/>
      <c r="H291" s="45"/>
      <c r="I291" s="73">
        <f>SUM(I292:I293)</f>
        <v>0</v>
      </c>
    </row>
    <row r="292" spans="3:9" s="47" customFormat="1" ht="81">
      <c r="C292" s="79" t="s">
        <v>500</v>
      </c>
      <c r="D292" s="44" t="s">
        <v>241</v>
      </c>
      <c r="E292" s="80" t="s">
        <v>23</v>
      </c>
      <c r="F292" s="81">
        <v>2</v>
      </c>
      <c r="G292" s="82"/>
      <c r="H292" s="45" t="str" cm="1">
        <f t="array" ref="H292">+numtext(G292)</f>
        <v>CERO PESOS 00/100 M.N.</v>
      </c>
      <c r="I292" s="46">
        <f t="shared" si="5"/>
        <v>0</v>
      </c>
    </row>
    <row r="293" spans="3:9" s="47" customFormat="1" ht="81">
      <c r="C293" s="79" t="s">
        <v>502</v>
      </c>
      <c r="D293" s="44" t="s">
        <v>243</v>
      </c>
      <c r="E293" s="80" t="s">
        <v>23</v>
      </c>
      <c r="F293" s="81">
        <v>1</v>
      </c>
      <c r="G293" s="82"/>
      <c r="H293" s="45" t="str" cm="1">
        <f t="array" ref="H293">+numtext(G293)</f>
        <v>CERO PESOS 00/100 M.N.</v>
      </c>
      <c r="I293" s="46">
        <f t="shared" si="5"/>
        <v>0</v>
      </c>
    </row>
    <row r="294" spans="3:9" s="47" customFormat="1" ht="13.15">
      <c r="C294" s="69" t="s">
        <v>504</v>
      </c>
      <c r="D294" s="69" t="s">
        <v>245</v>
      </c>
      <c r="E294" s="70"/>
      <c r="F294" s="71"/>
      <c r="G294" s="82"/>
      <c r="H294" s="45"/>
      <c r="I294" s="73">
        <f>SUM(I295:I305)</f>
        <v>0</v>
      </c>
    </row>
    <row r="295" spans="3:9" s="47" customFormat="1" ht="40.5">
      <c r="C295" s="79" t="s">
        <v>503</v>
      </c>
      <c r="D295" s="44" t="s">
        <v>257</v>
      </c>
      <c r="E295" s="80" t="s">
        <v>26</v>
      </c>
      <c r="F295" s="81">
        <v>16.70</v>
      </c>
      <c r="G295" s="82"/>
      <c r="H295" s="45" t="str" cm="1">
        <f t="array" ref="H295">+numtext(G295)</f>
        <v>CERO PESOS 00/100 M.N.</v>
      </c>
      <c r="I295" s="46">
        <f t="shared" si="5"/>
        <v>0</v>
      </c>
    </row>
    <row r="296" spans="3:9" s="47" customFormat="1" ht="20.25">
      <c r="C296" s="79" t="s">
        <v>505</v>
      </c>
      <c r="D296" s="44" t="s">
        <v>259</v>
      </c>
      <c r="E296" s="80" t="s">
        <v>26</v>
      </c>
      <c r="F296" s="81">
        <v>16.70</v>
      </c>
      <c r="G296" s="82"/>
      <c r="H296" s="45" t="str" cm="1">
        <f t="array" ref="H296">+numtext(G296)</f>
        <v>CERO PESOS 00/100 M.N.</v>
      </c>
      <c r="I296" s="46">
        <f t="shared" si="5"/>
        <v>0</v>
      </c>
    </row>
    <row r="297" spans="3:9" s="47" customFormat="1" ht="30.4">
      <c r="C297" s="79" t="s">
        <v>506</v>
      </c>
      <c r="D297" s="44" t="s">
        <v>261</v>
      </c>
      <c r="E297" s="80" t="s">
        <v>23</v>
      </c>
      <c r="F297" s="81">
        <v>1</v>
      </c>
      <c r="G297" s="82"/>
      <c r="H297" s="45" t="str" cm="1">
        <f t="array" ref="H297">+numtext(G297)</f>
        <v>CERO PESOS 00/100 M.N.</v>
      </c>
      <c r="I297" s="46">
        <f t="shared" si="5"/>
        <v>0</v>
      </c>
    </row>
    <row r="298" spans="3:9" s="47" customFormat="1" ht="40.5">
      <c r="C298" s="79" t="s">
        <v>507</v>
      </c>
      <c r="D298" s="44" t="s">
        <v>263</v>
      </c>
      <c r="E298" s="80" t="s">
        <v>23</v>
      </c>
      <c r="F298" s="81">
        <v>2</v>
      </c>
      <c r="G298" s="82"/>
      <c r="H298" s="45" t="str" cm="1">
        <f t="array" ref="H298">+numtext(G298)</f>
        <v>CERO PESOS 00/100 M.N.</v>
      </c>
      <c r="I298" s="46">
        <f t="shared" si="5"/>
        <v>0</v>
      </c>
    </row>
    <row r="299" spans="3:9" s="47" customFormat="1" ht="40.5">
      <c r="C299" s="79" t="s">
        <v>508</v>
      </c>
      <c r="D299" s="44" t="s">
        <v>510</v>
      </c>
      <c r="E299" s="80" t="s">
        <v>23</v>
      </c>
      <c r="F299" s="81">
        <v>1</v>
      </c>
      <c r="G299" s="82"/>
      <c r="H299" s="45" t="str" cm="1">
        <f t="array" ref="H299">+numtext(G299)</f>
        <v>CERO PESOS 00/100 M.N.</v>
      </c>
      <c r="I299" s="46">
        <f t="shared" si="5"/>
        <v>0</v>
      </c>
    </row>
    <row r="300" spans="3:9" s="47" customFormat="1" ht="40.5">
      <c r="C300" s="79" t="s">
        <v>509</v>
      </c>
      <c r="D300" s="44" t="s">
        <v>512</v>
      </c>
      <c r="E300" s="80" t="s">
        <v>23</v>
      </c>
      <c r="F300" s="81">
        <v>4</v>
      </c>
      <c r="G300" s="82"/>
      <c r="H300" s="45" t="str" cm="1">
        <f t="array" ref="H300">+numtext(G300)</f>
        <v>CERO PESOS 00/100 M.N.</v>
      </c>
      <c r="I300" s="46">
        <f t="shared" si="5"/>
        <v>0</v>
      </c>
    </row>
    <row r="301" spans="3:9" s="47" customFormat="1" ht="40.5">
      <c r="C301" s="79" t="s">
        <v>511</v>
      </c>
      <c r="D301" s="44" t="s">
        <v>265</v>
      </c>
      <c r="E301" s="80" t="s">
        <v>23</v>
      </c>
      <c r="F301" s="81">
        <v>1</v>
      </c>
      <c r="G301" s="82"/>
      <c r="H301" s="45" t="str" cm="1">
        <f t="array" ref="H301">+numtext(G301)</f>
        <v>CERO PESOS 00/100 M.N.</v>
      </c>
      <c r="I301" s="46">
        <f t="shared" si="5"/>
        <v>0</v>
      </c>
    </row>
    <row r="302" spans="3:9" s="47" customFormat="1" ht="50.65">
      <c r="C302" s="79" t="s">
        <v>513</v>
      </c>
      <c r="D302" s="44" t="s">
        <v>267</v>
      </c>
      <c r="E302" s="80" t="s">
        <v>23</v>
      </c>
      <c r="F302" s="81">
        <v>9</v>
      </c>
      <c r="G302" s="82"/>
      <c r="H302" s="45" t="str" cm="1">
        <f t="array" ref="H302">+numtext(G302)</f>
        <v>CERO PESOS 00/100 M.N.</v>
      </c>
      <c r="I302" s="46">
        <f t="shared" si="5"/>
        <v>0</v>
      </c>
    </row>
    <row r="303" spans="3:9" s="47" customFormat="1" ht="40.5">
      <c r="C303" s="79" t="s">
        <v>514</v>
      </c>
      <c r="D303" s="44" t="s">
        <v>273</v>
      </c>
      <c r="E303" s="80" t="s">
        <v>23</v>
      </c>
      <c r="F303" s="81">
        <v>1</v>
      </c>
      <c r="G303" s="82"/>
      <c r="H303" s="45" t="str" cm="1">
        <f t="array" ref="H303">+numtext(G303)</f>
        <v>CERO PESOS 00/100 M.N.</v>
      </c>
      <c r="I303" s="46">
        <f t="shared" si="5"/>
        <v>0</v>
      </c>
    </row>
    <row r="304" spans="3:9" s="47" customFormat="1" ht="60.75">
      <c r="C304" s="79" t="s">
        <v>515</v>
      </c>
      <c r="D304" s="44" t="s">
        <v>275</v>
      </c>
      <c r="E304" s="80" t="s">
        <v>23</v>
      </c>
      <c r="F304" s="81">
        <v>1</v>
      </c>
      <c r="G304" s="82"/>
      <c r="H304" s="45" t="str" cm="1">
        <f t="array" ref="H304">+numtext(G304)</f>
        <v>CERO PESOS 00/100 M.N.</v>
      </c>
      <c r="I304" s="46">
        <f t="shared" si="5"/>
        <v>0</v>
      </c>
    </row>
    <row r="305" spans="3:9" s="47" customFormat="1" ht="40.5">
      <c r="C305" s="79" t="s">
        <v>516</v>
      </c>
      <c r="D305" s="44" t="s">
        <v>518</v>
      </c>
      <c r="E305" s="80" t="s">
        <v>23</v>
      </c>
      <c r="F305" s="81">
        <v>1</v>
      </c>
      <c r="G305" s="82"/>
      <c r="H305" s="45" t="str" cm="1">
        <f t="array" ref="H305">+numtext(G305)</f>
        <v>CERO PESOS 00/100 M.N.</v>
      </c>
      <c r="I305" s="46">
        <f t="shared" si="5"/>
        <v>0</v>
      </c>
    </row>
    <row r="306" spans="3:9" s="47" customFormat="1" ht="13.15">
      <c r="C306" s="69" t="s">
        <v>519</v>
      </c>
      <c r="D306" s="69" t="s">
        <v>520</v>
      </c>
      <c r="E306" s="70"/>
      <c r="F306" s="71"/>
      <c r="G306" s="82"/>
      <c r="H306" s="45"/>
      <c r="I306" s="73">
        <f>SUM(I307)</f>
        <v>0</v>
      </c>
    </row>
    <row r="307" spans="3:9" s="47" customFormat="1" ht="50.65">
      <c r="C307" s="79" t="s">
        <v>517</v>
      </c>
      <c r="D307" s="44" t="s">
        <v>522</v>
      </c>
      <c r="E307" s="80" t="s">
        <v>23</v>
      </c>
      <c r="F307" s="81">
        <v>12</v>
      </c>
      <c r="G307" s="82"/>
      <c r="H307" s="45" t="str" cm="1">
        <f t="array" ref="H307">+numtext(G307)</f>
        <v>CERO PESOS 00/100 M.N.</v>
      </c>
      <c r="I307" s="46">
        <f t="shared" si="5"/>
        <v>0</v>
      </c>
    </row>
    <row r="308" spans="3:9" s="47" customFormat="1" ht="13.15">
      <c r="C308" s="69" t="s">
        <v>523</v>
      </c>
      <c r="D308" s="69" t="s">
        <v>524</v>
      </c>
      <c r="E308" s="70"/>
      <c r="F308" s="71"/>
      <c r="G308" s="82"/>
      <c r="H308" s="45"/>
      <c r="I308" s="73">
        <f>SUM(I309:I316)</f>
        <v>0</v>
      </c>
    </row>
    <row r="309" spans="3:9" s="47" customFormat="1" ht="91.15">
      <c r="C309" s="79" t="s">
        <v>521</v>
      </c>
      <c r="D309" s="44" t="s">
        <v>526</v>
      </c>
      <c r="E309" s="80" t="s">
        <v>54</v>
      </c>
      <c r="F309" s="81">
        <v>3</v>
      </c>
      <c r="G309" s="82"/>
      <c r="H309" s="45" t="str" cm="1">
        <f t="array" ref="H309">+numtext(G309)</f>
        <v>CERO PESOS 00/100 M.N.</v>
      </c>
      <c r="I309" s="46">
        <f t="shared" si="5"/>
        <v>0</v>
      </c>
    </row>
    <row r="310" spans="3:9" s="47" customFormat="1" ht="30.4">
      <c r="C310" s="79" t="s">
        <v>525</v>
      </c>
      <c r="D310" s="44" t="s">
        <v>528</v>
      </c>
      <c r="E310" s="80" t="s">
        <v>26</v>
      </c>
      <c r="F310" s="81">
        <v>131.04</v>
      </c>
      <c r="G310" s="82"/>
      <c r="H310" s="45" t="str" cm="1">
        <f t="array" ref="H310">+numtext(G310)</f>
        <v>CERO PESOS 00/100 M.N.</v>
      </c>
      <c r="I310" s="46">
        <f t="shared" si="5"/>
        <v>0</v>
      </c>
    </row>
    <row r="311" spans="3:9" s="47" customFormat="1" ht="20.25">
      <c r="C311" s="79" t="s">
        <v>527</v>
      </c>
      <c r="D311" s="44" t="s">
        <v>299</v>
      </c>
      <c r="E311" s="80" t="s">
        <v>26</v>
      </c>
      <c r="F311" s="81">
        <v>2.64</v>
      </c>
      <c r="G311" s="82"/>
      <c r="H311" s="45" t="str" cm="1">
        <f t="array" ref="H311">+numtext(G311)</f>
        <v>CERO PESOS 00/100 M.N.</v>
      </c>
      <c r="I311" s="46">
        <f t="shared" si="5"/>
        <v>0</v>
      </c>
    </row>
    <row r="312" spans="3:9" s="47" customFormat="1" ht="30.4">
      <c r="C312" s="79" t="s">
        <v>529</v>
      </c>
      <c r="D312" s="44" t="s">
        <v>531</v>
      </c>
      <c r="E312" s="80" t="s">
        <v>26</v>
      </c>
      <c r="F312" s="81">
        <v>28.97</v>
      </c>
      <c r="G312" s="82"/>
      <c r="H312" s="45" t="str" cm="1">
        <f t="array" ref="H312">+numtext(G312)</f>
        <v>CERO PESOS 00/100 M.N.</v>
      </c>
      <c r="I312" s="46">
        <f t="shared" si="5"/>
        <v>0</v>
      </c>
    </row>
    <row r="313" spans="3:9" s="47" customFormat="1" ht="70.9">
      <c r="C313" s="79" t="s">
        <v>530</v>
      </c>
      <c r="D313" s="44" t="s">
        <v>305</v>
      </c>
      <c r="E313" s="80" t="s">
        <v>23</v>
      </c>
      <c r="F313" s="81">
        <v>15</v>
      </c>
      <c r="G313" s="82"/>
      <c r="H313" s="45" t="str" cm="1">
        <f t="array" ref="H313">+numtext(G313)</f>
        <v>CERO PESOS 00/100 M.N.</v>
      </c>
      <c r="I313" s="46">
        <f t="shared" si="5"/>
        <v>0</v>
      </c>
    </row>
    <row r="314" spans="3:9" s="47" customFormat="1" ht="40.5">
      <c r="C314" s="79" t="s">
        <v>532</v>
      </c>
      <c r="D314" s="44" t="s">
        <v>307</v>
      </c>
      <c r="E314" s="80" t="s">
        <v>23</v>
      </c>
      <c r="F314" s="81">
        <v>3</v>
      </c>
      <c r="G314" s="82"/>
      <c r="H314" s="45" t="str" cm="1">
        <f t="array" ref="H314">+numtext(G314)</f>
        <v>CERO PESOS 00/100 M.N.</v>
      </c>
      <c r="I314" s="46">
        <f t="shared" si="5"/>
        <v>0</v>
      </c>
    </row>
    <row r="315" spans="3:9" s="47" customFormat="1" ht="30.4">
      <c r="C315" s="79" t="s">
        <v>533</v>
      </c>
      <c r="D315" s="44" t="s">
        <v>309</v>
      </c>
      <c r="E315" s="80" t="s">
        <v>23</v>
      </c>
      <c r="F315" s="81">
        <v>3</v>
      </c>
      <c r="G315" s="82"/>
      <c r="H315" s="45" t="str" cm="1">
        <f t="array" ref="H315">+numtext(G315)</f>
        <v>CERO PESOS 00/100 M.N.</v>
      </c>
      <c r="I315" s="46">
        <f t="shared" si="5"/>
        <v>0</v>
      </c>
    </row>
    <row r="316" spans="3:9" s="47" customFormat="1" ht="40.5">
      <c r="C316" s="79" t="s">
        <v>534</v>
      </c>
      <c r="D316" s="44" t="s">
        <v>536</v>
      </c>
      <c r="E316" s="80" t="s">
        <v>23</v>
      </c>
      <c r="F316" s="81">
        <v>3</v>
      </c>
      <c r="G316" s="82"/>
      <c r="H316" s="45" t="str" cm="1">
        <f t="array" ref="H316">+numtext(G316)</f>
        <v>CERO PESOS 00/100 M.N.</v>
      </c>
      <c r="I316" s="46">
        <f t="shared" si="5"/>
        <v>0</v>
      </c>
    </row>
    <row r="317" spans="3:9" s="47" customFormat="1" ht="13.15">
      <c r="C317" s="69" t="s">
        <v>537</v>
      </c>
      <c r="D317" s="69" t="s">
        <v>281</v>
      </c>
      <c r="E317" s="70"/>
      <c r="F317" s="71"/>
      <c r="G317" s="82"/>
      <c r="H317" s="45"/>
      <c r="I317" s="73">
        <f>SUM(I318:I320)</f>
        <v>0</v>
      </c>
    </row>
    <row r="318" spans="3:9" s="47" customFormat="1" ht="81">
      <c r="C318" s="79" t="s">
        <v>535</v>
      </c>
      <c r="D318" s="44" t="s">
        <v>283</v>
      </c>
      <c r="E318" s="80" t="s">
        <v>23</v>
      </c>
      <c r="F318" s="81">
        <v>1</v>
      </c>
      <c r="G318" s="82"/>
      <c r="H318" s="45" t="str" cm="1">
        <f t="array" ref="H318">+numtext(G318)</f>
        <v>CERO PESOS 00/100 M.N.</v>
      </c>
      <c r="I318" s="46">
        <f t="shared" si="5"/>
        <v>0</v>
      </c>
    </row>
    <row r="319" spans="3:9" s="47" customFormat="1" ht="20.25">
      <c r="C319" s="79" t="s">
        <v>538</v>
      </c>
      <c r="D319" s="44" t="s">
        <v>299</v>
      </c>
      <c r="E319" s="80" t="s">
        <v>26</v>
      </c>
      <c r="F319" s="81">
        <v>4.15</v>
      </c>
      <c r="G319" s="82"/>
      <c r="H319" s="45" t="str" cm="1">
        <f t="array" ref="H319">+numtext(G319)</f>
        <v>CERO PESOS 00/100 M.N.</v>
      </c>
      <c r="I319" s="46">
        <f t="shared" si="5"/>
        <v>0</v>
      </c>
    </row>
    <row r="320" spans="3:9" s="47" customFormat="1" ht="70.9">
      <c r="C320" s="79" t="s">
        <v>539</v>
      </c>
      <c r="D320" s="44" t="s">
        <v>541</v>
      </c>
      <c r="E320" s="80" t="s">
        <v>26</v>
      </c>
      <c r="F320" s="81">
        <v>4.15</v>
      </c>
      <c r="G320" s="82"/>
      <c r="H320" s="45" t="str" cm="1">
        <f t="array" ref="H320">+numtext(G320)</f>
        <v>CERO PESOS 00/100 M.N.</v>
      </c>
      <c r="I320" s="46">
        <f t="shared" si="5"/>
        <v>0</v>
      </c>
    </row>
    <row r="321" spans="3:9" s="47" customFormat="1" ht="13.15">
      <c r="C321" s="69" t="s">
        <v>542</v>
      </c>
      <c r="D321" s="69" t="s">
        <v>57</v>
      </c>
      <c r="E321" s="70"/>
      <c r="F321" s="71"/>
      <c r="G321" s="82"/>
      <c r="H321" s="45"/>
      <c r="I321" s="73">
        <f>SUM(I322:I323)</f>
        <v>0</v>
      </c>
    </row>
    <row r="322" spans="3:9" s="47" customFormat="1" ht="20.25">
      <c r="C322" s="79" t="s">
        <v>540</v>
      </c>
      <c r="D322" s="44" t="s">
        <v>319</v>
      </c>
      <c r="E322" s="80" t="s">
        <v>24</v>
      </c>
      <c r="F322" s="81">
        <v>103.78</v>
      </c>
      <c r="G322" s="82"/>
      <c r="H322" s="45" t="str" cm="1">
        <f t="array" ref="H322">+numtext(G322)</f>
        <v>CERO PESOS 00/100 M.N.</v>
      </c>
      <c r="I322" s="46">
        <f t="shared" si="5"/>
        <v>0</v>
      </c>
    </row>
    <row r="323" spans="3:9" s="47" customFormat="1" ht="20.25">
      <c r="C323" s="79" t="s">
        <v>543</v>
      </c>
      <c r="D323" s="44" t="s">
        <v>321</v>
      </c>
      <c r="E323" s="80" t="s">
        <v>24</v>
      </c>
      <c r="F323" s="81">
        <v>103.78</v>
      </c>
      <c r="G323" s="82"/>
      <c r="H323" s="45" t="str" cm="1">
        <f t="array" ref="H323">+numtext(G323)</f>
        <v>CERO PESOS 00/100 M.N.</v>
      </c>
      <c r="I323" s="46">
        <f t="shared" si="5"/>
        <v>0</v>
      </c>
    </row>
    <row r="324" spans="3:9" s="47" customFormat="1" ht="13.15">
      <c r="C324" s="84" t="s">
        <v>545</v>
      </c>
      <c r="D324" s="85" t="s">
        <v>546</v>
      </c>
      <c r="E324" s="86"/>
      <c r="F324" s="87"/>
      <c r="G324" s="82"/>
      <c r="H324" s="45"/>
      <c r="I324" s="31">
        <f>I325+I338+I345+I352+I366+I374+I380+I385+I393+I398+I422+I428+I431+I441+I444+I449+I451+I459+I462</f>
        <v>0</v>
      </c>
    </row>
    <row r="325" spans="3:9" s="47" customFormat="1" ht="13.15">
      <c r="C325" s="69" t="s">
        <v>547</v>
      </c>
      <c r="D325" s="69" t="s">
        <v>32</v>
      </c>
      <c r="E325" s="70"/>
      <c r="F325" s="71"/>
      <c r="G325" s="82"/>
      <c r="H325" s="45"/>
      <c r="I325" s="73">
        <f>SUM(I326:I337)</f>
        <v>0</v>
      </c>
    </row>
    <row r="326" spans="3:9" s="47" customFormat="1" ht="81">
      <c r="C326" s="79" t="s">
        <v>544</v>
      </c>
      <c r="D326" s="44" t="s">
        <v>97</v>
      </c>
      <c r="E326" s="80" t="s">
        <v>24</v>
      </c>
      <c r="F326" s="81">
        <v>105.19</v>
      </c>
      <c r="G326" s="82"/>
      <c r="H326" s="45" t="str" cm="1">
        <f t="array" ref="H326">+numtext(G326)</f>
        <v>CERO PESOS 00/100 M.N.</v>
      </c>
      <c r="I326" s="46">
        <f t="shared" si="5"/>
        <v>0</v>
      </c>
    </row>
    <row r="327" spans="3:9" s="47" customFormat="1" ht="40.5">
      <c r="C327" s="79" t="s">
        <v>548</v>
      </c>
      <c r="D327" s="44" t="s">
        <v>98</v>
      </c>
      <c r="E327" s="80" t="s">
        <v>24</v>
      </c>
      <c r="F327" s="81">
        <v>36.02</v>
      </c>
      <c r="G327" s="82"/>
      <c r="H327" s="45" t="str" cm="1">
        <f t="array" ref="H327">+numtext(G327)</f>
        <v>CERO PESOS 00/100 M.N.</v>
      </c>
      <c r="I327" s="46">
        <f t="shared" si="5"/>
        <v>0</v>
      </c>
    </row>
    <row r="328" spans="3:9" s="47" customFormat="1" ht="50.65">
      <c r="C328" s="79" t="s">
        <v>549</v>
      </c>
      <c r="D328" s="44" t="s">
        <v>99</v>
      </c>
      <c r="E328" s="80" t="s">
        <v>24</v>
      </c>
      <c r="F328" s="81">
        <v>36.02</v>
      </c>
      <c r="G328" s="82"/>
      <c r="H328" s="45" t="str" cm="1">
        <f t="array" ref="H328">+numtext(G328)</f>
        <v>CERO PESOS 00/100 M.N.</v>
      </c>
      <c r="I328" s="46">
        <f t="shared" si="5"/>
        <v>0</v>
      </c>
    </row>
    <row r="329" spans="3:9" s="47" customFormat="1" ht="60.75">
      <c r="C329" s="79" t="s">
        <v>550</v>
      </c>
      <c r="D329" s="44" t="s">
        <v>100</v>
      </c>
      <c r="E329" s="80" t="s">
        <v>24</v>
      </c>
      <c r="F329" s="81">
        <v>209.95</v>
      </c>
      <c r="G329" s="82"/>
      <c r="H329" s="45" t="str" cm="1">
        <f t="array" ref="H329">+numtext(G329)</f>
        <v>CERO PESOS 00/100 M.N.</v>
      </c>
      <c r="I329" s="46">
        <f t="shared" si="5"/>
        <v>0</v>
      </c>
    </row>
    <row r="330" spans="3:9" s="47" customFormat="1" ht="40.5">
      <c r="C330" s="79" t="s">
        <v>551</v>
      </c>
      <c r="D330" s="44" t="s">
        <v>101</v>
      </c>
      <c r="E330" s="80" t="s">
        <v>24</v>
      </c>
      <c r="F330" s="81">
        <v>105.19</v>
      </c>
      <c r="G330" s="82"/>
      <c r="H330" s="45" t="str" cm="1">
        <f t="array" ref="H330">+numtext(G330)</f>
        <v>CERO PESOS 00/100 M.N.</v>
      </c>
      <c r="I330" s="46">
        <f t="shared" si="5"/>
        <v>0</v>
      </c>
    </row>
    <row r="331" spans="3:9" s="47" customFormat="1" ht="40.5">
      <c r="C331" s="79" t="s">
        <v>552</v>
      </c>
      <c r="D331" s="44" t="s">
        <v>102</v>
      </c>
      <c r="E331" s="80" t="s">
        <v>23</v>
      </c>
      <c r="F331" s="81">
        <v>2</v>
      </c>
      <c r="G331" s="82"/>
      <c r="H331" s="45" t="str" cm="1">
        <f t="array" ref="H331">+numtext(G331)</f>
        <v>CERO PESOS 00/100 M.N.</v>
      </c>
      <c r="I331" s="46">
        <f t="shared" si="5"/>
        <v>0</v>
      </c>
    </row>
    <row r="332" spans="3:9" s="47" customFormat="1" ht="50.65">
      <c r="C332" s="79" t="s">
        <v>553</v>
      </c>
      <c r="D332" s="44" t="s">
        <v>103</v>
      </c>
      <c r="E332" s="80" t="s">
        <v>26</v>
      </c>
      <c r="F332" s="81">
        <v>13.06</v>
      </c>
      <c r="G332" s="82"/>
      <c r="H332" s="45" t="str" cm="1">
        <f t="array" ref="H332">+numtext(G332)</f>
        <v>CERO PESOS 00/100 M.N.</v>
      </c>
      <c r="I332" s="46">
        <f t="shared" si="5"/>
        <v>0</v>
      </c>
    </row>
    <row r="333" spans="3:9" s="47" customFormat="1" ht="40.5">
      <c r="C333" s="79" t="s">
        <v>554</v>
      </c>
      <c r="D333" s="44" t="s">
        <v>104</v>
      </c>
      <c r="E333" s="80" t="s">
        <v>23</v>
      </c>
      <c r="F333" s="81">
        <v>10</v>
      </c>
      <c r="G333" s="82"/>
      <c r="H333" s="45" t="str" cm="1">
        <f t="array" ref="H333">+numtext(G333)</f>
        <v>CERO PESOS 00/100 M.N.</v>
      </c>
      <c r="I333" s="46">
        <f t="shared" si="5"/>
        <v>0</v>
      </c>
    </row>
    <row r="334" spans="3:9" s="47" customFormat="1" ht="60.75">
      <c r="C334" s="79" t="s">
        <v>555</v>
      </c>
      <c r="D334" s="44" t="s">
        <v>105</v>
      </c>
      <c r="E334" s="80" t="s">
        <v>26</v>
      </c>
      <c r="F334" s="81">
        <v>25.14</v>
      </c>
      <c r="G334" s="82"/>
      <c r="H334" s="45" t="str" cm="1">
        <f t="array" ref="H334">+numtext(G334)</f>
        <v>CERO PESOS 00/100 M.N.</v>
      </c>
      <c r="I334" s="46">
        <f t="shared" si="5"/>
        <v>0</v>
      </c>
    </row>
    <row r="335" spans="3:9" s="47" customFormat="1" ht="20.25">
      <c r="C335" s="79" t="s">
        <v>556</v>
      </c>
      <c r="D335" s="44" t="s">
        <v>106</v>
      </c>
      <c r="E335" s="80" t="s">
        <v>23</v>
      </c>
      <c r="F335" s="81">
        <v>11</v>
      </c>
      <c r="G335" s="82"/>
      <c r="H335" s="45" t="str" cm="1">
        <f t="array" ref="H335">+numtext(G335)</f>
        <v>CERO PESOS 00/100 M.N.</v>
      </c>
      <c r="I335" s="46">
        <f t="shared" si="5"/>
        <v>0</v>
      </c>
    </row>
    <row r="336" spans="3:9" s="47" customFormat="1" ht="40.5">
      <c r="C336" s="79" t="s">
        <v>557</v>
      </c>
      <c r="D336" s="44" t="s">
        <v>109</v>
      </c>
      <c r="E336" s="80" t="s">
        <v>21</v>
      </c>
      <c r="F336" s="81">
        <v>42.08</v>
      </c>
      <c r="G336" s="82"/>
      <c r="H336" s="45" t="str" cm="1">
        <f t="array" ref="H336">+numtext(G336)</f>
        <v>CERO PESOS 00/100 M.N.</v>
      </c>
      <c r="I336" s="46">
        <f t="shared" si="5"/>
        <v>0</v>
      </c>
    </row>
    <row r="337" spans="3:9" s="47" customFormat="1" ht="40.5">
      <c r="C337" s="79" t="s">
        <v>558</v>
      </c>
      <c r="D337" s="44" t="s">
        <v>110</v>
      </c>
      <c r="E337" s="80" t="s">
        <v>22</v>
      </c>
      <c r="F337" s="81">
        <v>420.80</v>
      </c>
      <c r="G337" s="82"/>
      <c r="H337" s="45" t="str" cm="1">
        <f t="array" ref="H337">+numtext(G337)</f>
        <v>CERO PESOS 00/100 M.N.</v>
      </c>
      <c r="I337" s="46">
        <f t="shared" si="5"/>
        <v>0</v>
      </c>
    </row>
    <row r="338" spans="3:9" s="47" customFormat="1" ht="13.15">
      <c r="C338" s="69" t="s">
        <v>560</v>
      </c>
      <c r="D338" s="69" t="s">
        <v>336</v>
      </c>
      <c r="E338" s="70"/>
      <c r="F338" s="71"/>
      <c r="G338" s="82"/>
      <c r="H338" s="45"/>
      <c r="I338" s="73">
        <f>SUM(I339:I344)</f>
        <v>0</v>
      </c>
    </row>
    <row r="339" spans="3:9" s="47" customFormat="1" ht="70.9">
      <c r="C339" s="79" t="s">
        <v>559</v>
      </c>
      <c r="D339" s="44" t="s">
        <v>338</v>
      </c>
      <c r="E339" s="80" t="s">
        <v>26</v>
      </c>
      <c r="F339" s="81">
        <v>9.7</v>
      </c>
      <c r="G339" s="82"/>
      <c r="H339" s="45" t="str" cm="1">
        <f t="array" ref="H339">+numtext(G339)</f>
        <v>CERO PESOS 00/100 M.N.</v>
      </c>
      <c r="I339" s="46">
        <f t="shared" si="6" ref="I339:I402">+ROUND(F339*G339,2)</f>
        <v>0</v>
      </c>
    </row>
    <row r="340" spans="3:9" s="47" customFormat="1" ht="70.9">
      <c r="C340" s="79" t="s">
        <v>561</v>
      </c>
      <c r="D340" s="44" t="s">
        <v>340</v>
      </c>
      <c r="E340" s="80" t="s">
        <v>26</v>
      </c>
      <c r="F340" s="81">
        <v>19.40</v>
      </c>
      <c r="G340" s="82"/>
      <c r="H340" s="45" t="str" cm="1">
        <f t="array" ref="H340">+numtext(G340)</f>
        <v>CERO PESOS 00/100 M.N.</v>
      </c>
      <c r="I340" s="46">
        <f t="shared" si="6"/>
        <v>0</v>
      </c>
    </row>
    <row r="341" spans="3:9" s="47" customFormat="1" ht="70.9">
      <c r="C341" s="79" t="s">
        <v>562</v>
      </c>
      <c r="D341" s="44" t="s">
        <v>342</v>
      </c>
      <c r="E341" s="80" t="s">
        <v>26</v>
      </c>
      <c r="F341" s="81">
        <v>9.7</v>
      </c>
      <c r="G341" s="82"/>
      <c r="H341" s="45" t="str" cm="1">
        <f t="array" ref="H341">+numtext(G341)</f>
        <v>CERO PESOS 00/100 M.N.</v>
      </c>
      <c r="I341" s="46">
        <f t="shared" si="6"/>
        <v>0</v>
      </c>
    </row>
    <row r="342" spans="3:9" s="47" customFormat="1" ht="70.9">
      <c r="C342" s="79" t="s">
        <v>563</v>
      </c>
      <c r="D342" s="44" t="s">
        <v>344</v>
      </c>
      <c r="E342" s="80" t="s">
        <v>26</v>
      </c>
      <c r="F342" s="81">
        <v>12</v>
      </c>
      <c r="G342" s="82"/>
      <c r="H342" s="45" t="str" cm="1">
        <f t="array" ref="H342">+numtext(G342)</f>
        <v>CERO PESOS 00/100 M.N.</v>
      </c>
      <c r="I342" s="46">
        <f t="shared" si="6"/>
        <v>0</v>
      </c>
    </row>
    <row r="343" spans="3:9" s="47" customFormat="1" ht="60.75">
      <c r="C343" s="79" t="s">
        <v>564</v>
      </c>
      <c r="D343" s="44" t="s">
        <v>348</v>
      </c>
      <c r="E343" s="80" t="s">
        <v>23</v>
      </c>
      <c r="F343" s="81">
        <v>4</v>
      </c>
      <c r="G343" s="82"/>
      <c r="H343" s="45" t="str" cm="1">
        <f t="array" ref="H343">+numtext(G343)</f>
        <v>CERO PESOS 00/100 M.N.</v>
      </c>
      <c r="I343" s="46">
        <f t="shared" si="6"/>
        <v>0</v>
      </c>
    </row>
    <row r="344" spans="3:9" s="47" customFormat="1" ht="50.65">
      <c r="C344" s="79" t="s">
        <v>565</v>
      </c>
      <c r="D344" s="44" t="s">
        <v>350</v>
      </c>
      <c r="E344" s="80" t="s">
        <v>24</v>
      </c>
      <c r="F344" s="81">
        <v>116.52</v>
      </c>
      <c r="G344" s="82"/>
      <c r="H344" s="45" t="str" cm="1">
        <f t="array" ref="H344">+numtext(G344)</f>
        <v>CERO PESOS 00/100 M.N.</v>
      </c>
      <c r="I344" s="46">
        <f t="shared" si="6"/>
        <v>0</v>
      </c>
    </row>
    <row r="345" spans="3:9" s="47" customFormat="1" ht="13.15">
      <c r="C345" s="69" t="s">
        <v>567</v>
      </c>
      <c r="D345" s="69" t="s">
        <v>111</v>
      </c>
      <c r="E345" s="70"/>
      <c r="F345" s="71"/>
      <c r="G345" s="82"/>
      <c r="H345" s="45"/>
      <c r="I345" s="73">
        <f>SUM(I346:I351)</f>
        <v>0</v>
      </c>
    </row>
    <row r="346" spans="3:9" s="47" customFormat="1" ht="30.4">
      <c r="C346" s="79" t="s">
        <v>566</v>
      </c>
      <c r="D346" s="44" t="s">
        <v>353</v>
      </c>
      <c r="E346" s="80" t="s">
        <v>24</v>
      </c>
      <c r="F346" s="81">
        <v>105.19</v>
      </c>
      <c r="G346" s="82"/>
      <c r="H346" s="45" t="str" cm="1">
        <f t="array" ref="H346">+numtext(G346)</f>
        <v>CERO PESOS 00/100 M.N.</v>
      </c>
      <c r="I346" s="46">
        <f t="shared" si="6"/>
        <v>0</v>
      </c>
    </row>
    <row r="347" spans="3:9" s="47" customFormat="1" ht="40.5">
      <c r="C347" s="79" t="s">
        <v>568</v>
      </c>
      <c r="D347" s="44" t="s">
        <v>355</v>
      </c>
      <c r="E347" s="80" t="s">
        <v>24</v>
      </c>
      <c r="F347" s="81">
        <v>105.19</v>
      </c>
      <c r="G347" s="82"/>
      <c r="H347" s="45" t="str" cm="1">
        <f t="array" ref="H347">+numtext(G347)</f>
        <v>CERO PESOS 00/100 M.N.</v>
      </c>
      <c r="I347" s="46">
        <f t="shared" si="6"/>
        <v>0</v>
      </c>
    </row>
    <row r="348" spans="3:9" s="47" customFormat="1" ht="50.65">
      <c r="C348" s="79" t="s">
        <v>569</v>
      </c>
      <c r="D348" s="44" t="s">
        <v>112</v>
      </c>
      <c r="E348" s="80" t="s">
        <v>24</v>
      </c>
      <c r="F348" s="81">
        <v>233.04</v>
      </c>
      <c r="G348" s="82"/>
      <c r="H348" s="45" t="str" cm="1">
        <f t="array" ref="H348">+numtext(G348)</f>
        <v>CERO PESOS 00/100 M.N.</v>
      </c>
      <c r="I348" s="46">
        <f t="shared" si="6"/>
        <v>0</v>
      </c>
    </row>
    <row r="349" spans="3:9" s="47" customFormat="1" ht="40.5">
      <c r="C349" s="79" t="s">
        <v>570</v>
      </c>
      <c r="D349" s="44" t="s">
        <v>113</v>
      </c>
      <c r="E349" s="80" t="s">
        <v>26</v>
      </c>
      <c r="F349" s="81">
        <v>9.94</v>
      </c>
      <c r="G349" s="82"/>
      <c r="H349" s="45" t="str" cm="1">
        <f t="array" ref="H349">+numtext(G349)</f>
        <v>CERO PESOS 00/100 M.N.</v>
      </c>
      <c r="I349" s="46">
        <f t="shared" si="6"/>
        <v>0</v>
      </c>
    </row>
    <row r="350" spans="3:9" s="47" customFormat="1" ht="50.65">
      <c r="C350" s="79" t="s">
        <v>571</v>
      </c>
      <c r="D350" s="44" t="s">
        <v>114</v>
      </c>
      <c r="E350" s="80" t="s">
        <v>26</v>
      </c>
      <c r="F350" s="81">
        <v>18</v>
      </c>
      <c r="G350" s="82"/>
      <c r="H350" s="45" t="str" cm="1">
        <f t="array" ref="H350">+numtext(G350)</f>
        <v>CERO PESOS 00/100 M.N.</v>
      </c>
      <c r="I350" s="46">
        <f t="shared" si="6"/>
        <v>0</v>
      </c>
    </row>
    <row r="351" spans="3:9" s="47" customFormat="1" ht="81">
      <c r="C351" s="79" t="s">
        <v>572</v>
      </c>
      <c r="D351" s="44" t="s">
        <v>115</v>
      </c>
      <c r="E351" s="80" t="s">
        <v>23</v>
      </c>
      <c r="F351" s="81">
        <v>5</v>
      </c>
      <c r="G351" s="82"/>
      <c r="H351" s="45" t="str" cm="1">
        <f t="array" ref="H351">+numtext(G351)</f>
        <v>CERO PESOS 00/100 M.N.</v>
      </c>
      <c r="I351" s="46">
        <f t="shared" si="6"/>
        <v>0</v>
      </c>
    </row>
    <row r="352" spans="3:9" s="47" customFormat="1" ht="13.15">
      <c r="C352" s="69" t="s">
        <v>574</v>
      </c>
      <c r="D352" s="69" t="s">
        <v>116</v>
      </c>
      <c r="E352" s="70"/>
      <c r="F352" s="71"/>
      <c r="G352" s="82"/>
      <c r="H352" s="45"/>
      <c r="I352" s="73">
        <f>SUM(I353:I365)</f>
        <v>0</v>
      </c>
    </row>
    <row r="353" spans="3:9" s="47" customFormat="1" ht="30.4">
      <c r="C353" s="79" t="s">
        <v>573</v>
      </c>
      <c r="D353" s="44" t="s">
        <v>117</v>
      </c>
      <c r="E353" s="80" t="s">
        <v>26</v>
      </c>
      <c r="F353" s="81">
        <v>46.48</v>
      </c>
      <c r="G353" s="82"/>
      <c r="H353" s="45" t="str" cm="1">
        <f t="array" ref="H353">+numtext(G353)</f>
        <v>CERO PESOS 00/100 M.N.</v>
      </c>
      <c r="I353" s="46">
        <f t="shared" si="6"/>
        <v>0</v>
      </c>
    </row>
    <row r="354" spans="3:9" s="47" customFormat="1" ht="50.65">
      <c r="C354" s="79" t="s">
        <v>575</v>
      </c>
      <c r="D354" s="44" t="s">
        <v>118</v>
      </c>
      <c r="E354" s="80" t="s">
        <v>23</v>
      </c>
      <c r="F354" s="81">
        <v>14</v>
      </c>
      <c r="G354" s="82"/>
      <c r="H354" s="45" t="str" cm="1">
        <f t="array" ref="H354">+numtext(G354)</f>
        <v>CERO PESOS 00/100 M.N.</v>
      </c>
      <c r="I354" s="46">
        <f t="shared" si="6"/>
        <v>0</v>
      </c>
    </row>
    <row r="355" spans="3:9" s="47" customFormat="1" ht="40.5">
      <c r="C355" s="79" t="s">
        <v>576</v>
      </c>
      <c r="D355" s="44" t="s">
        <v>119</v>
      </c>
      <c r="E355" s="80" t="s">
        <v>26</v>
      </c>
      <c r="F355" s="81">
        <v>25.15</v>
      </c>
      <c r="G355" s="82"/>
      <c r="H355" s="45" t="str" cm="1">
        <f t="array" ref="H355">+numtext(G355)</f>
        <v>CERO PESOS 00/100 M.N.</v>
      </c>
      <c r="I355" s="46">
        <f t="shared" si="6"/>
        <v>0</v>
      </c>
    </row>
    <row r="356" spans="3:9" s="47" customFormat="1" ht="40.5">
      <c r="C356" s="79" t="s">
        <v>577</v>
      </c>
      <c r="D356" s="44" t="s">
        <v>579</v>
      </c>
      <c r="E356" s="80" t="s">
        <v>26</v>
      </c>
      <c r="F356" s="81">
        <v>19.43</v>
      </c>
      <c r="G356" s="82"/>
      <c r="H356" s="45" t="str" cm="1">
        <f t="array" ref="H356">+numtext(G356)</f>
        <v>CERO PESOS 00/100 M.N.</v>
      </c>
      <c r="I356" s="46">
        <f t="shared" si="6"/>
        <v>0</v>
      </c>
    </row>
    <row r="357" spans="3:9" s="47" customFormat="1" ht="30.4">
      <c r="C357" s="79" t="s">
        <v>578</v>
      </c>
      <c r="D357" s="44" t="s">
        <v>121</v>
      </c>
      <c r="E357" s="80" t="s">
        <v>23</v>
      </c>
      <c r="F357" s="81">
        <v>28</v>
      </c>
      <c r="G357" s="82"/>
      <c r="H357" s="45" t="str" cm="1">
        <f t="array" ref="H357">+numtext(G357)</f>
        <v>CERO PESOS 00/100 M.N.</v>
      </c>
      <c r="I357" s="46">
        <f t="shared" si="6"/>
        <v>0</v>
      </c>
    </row>
    <row r="358" spans="3:9" s="47" customFormat="1" ht="30.4">
      <c r="C358" s="79" t="s">
        <v>580</v>
      </c>
      <c r="D358" s="44" t="s">
        <v>122</v>
      </c>
      <c r="E358" s="80" t="s">
        <v>23</v>
      </c>
      <c r="F358" s="81">
        <v>28</v>
      </c>
      <c r="G358" s="82"/>
      <c r="H358" s="45" t="str" cm="1">
        <f t="array" ref="H358">+numtext(G358)</f>
        <v>CERO PESOS 00/100 M.N.</v>
      </c>
      <c r="I358" s="46">
        <f t="shared" si="6"/>
        <v>0</v>
      </c>
    </row>
    <row r="359" spans="3:9" s="47" customFormat="1" ht="20.25">
      <c r="C359" s="79" t="s">
        <v>581</v>
      </c>
      <c r="D359" s="44" t="s">
        <v>583</v>
      </c>
      <c r="E359" s="80" t="s">
        <v>23</v>
      </c>
      <c r="F359" s="81">
        <v>28</v>
      </c>
      <c r="G359" s="82"/>
      <c r="H359" s="45" t="str" cm="1">
        <f t="array" ref="H359">+numtext(G359)</f>
        <v>CERO PESOS 00/100 M.N.</v>
      </c>
      <c r="I359" s="46">
        <f t="shared" si="6"/>
        <v>0</v>
      </c>
    </row>
    <row r="360" spans="3:9" s="47" customFormat="1" ht="20.25">
      <c r="C360" s="79" t="s">
        <v>582</v>
      </c>
      <c r="D360" s="44" t="s">
        <v>123</v>
      </c>
      <c r="E360" s="80" t="s">
        <v>23</v>
      </c>
      <c r="F360" s="81">
        <v>28</v>
      </c>
      <c r="G360" s="82"/>
      <c r="H360" s="45" t="str" cm="1">
        <f t="array" ref="H360">+numtext(G360)</f>
        <v>CERO PESOS 00/100 M.N.</v>
      </c>
      <c r="I360" s="46">
        <f t="shared" si="6"/>
        <v>0</v>
      </c>
    </row>
    <row r="361" spans="3:9" s="47" customFormat="1" ht="20.25">
      <c r="C361" s="79" t="s">
        <v>584</v>
      </c>
      <c r="D361" s="44" t="s">
        <v>370</v>
      </c>
      <c r="E361" s="80" t="s">
        <v>23</v>
      </c>
      <c r="F361" s="81">
        <v>28</v>
      </c>
      <c r="G361" s="82"/>
      <c r="H361" s="45" t="str" cm="1">
        <f t="array" ref="H361">+numtext(G361)</f>
        <v>CERO PESOS 00/100 M.N.</v>
      </c>
      <c r="I361" s="46">
        <f t="shared" si="6"/>
        <v>0</v>
      </c>
    </row>
    <row r="362" spans="3:9" s="47" customFormat="1" ht="40.5">
      <c r="C362" s="79" t="s">
        <v>585</v>
      </c>
      <c r="D362" s="44" t="s">
        <v>124</v>
      </c>
      <c r="E362" s="80" t="s">
        <v>23</v>
      </c>
      <c r="F362" s="81">
        <v>28</v>
      </c>
      <c r="G362" s="82"/>
      <c r="H362" s="45" t="str" cm="1">
        <f t="array" ref="H362">+numtext(G362)</f>
        <v>CERO PESOS 00/100 M.N.</v>
      </c>
      <c r="I362" s="46">
        <f t="shared" si="6"/>
        <v>0</v>
      </c>
    </row>
    <row r="363" spans="3:9" s="47" customFormat="1" ht="50.65">
      <c r="C363" s="79" t="s">
        <v>586</v>
      </c>
      <c r="D363" s="44" t="s">
        <v>118</v>
      </c>
      <c r="E363" s="80" t="s">
        <v>23</v>
      </c>
      <c r="F363" s="81">
        <v>14</v>
      </c>
      <c r="G363" s="82"/>
      <c r="H363" s="45" t="str" cm="1">
        <f t="array" ref="H363">+numtext(G363)</f>
        <v>CERO PESOS 00/100 M.N.</v>
      </c>
      <c r="I363" s="46">
        <f t="shared" si="6"/>
        <v>0</v>
      </c>
    </row>
    <row r="364" spans="3:9" s="47" customFormat="1" ht="40.5">
      <c r="C364" s="79" t="s">
        <v>587</v>
      </c>
      <c r="D364" s="44" t="s">
        <v>125</v>
      </c>
      <c r="E364" s="80" t="s">
        <v>23</v>
      </c>
      <c r="F364" s="81">
        <v>13</v>
      </c>
      <c r="G364" s="82"/>
      <c r="H364" s="45" t="str" cm="1">
        <f t="array" ref="H364">+numtext(G364)</f>
        <v>CERO PESOS 00/100 M.N.</v>
      </c>
      <c r="I364" s="46">
        <f t="shared" si="6"/>
        <v>0</v>
      </c>
    </row>
    <row r="365" spans="3:9" s="47" customFormat="1" ht="40.5">
      <c r="C365" s="79" t="s">
        <v>588</v>
      </c>
      <c r="D365" s="44" t="s">
        <v>374</v>
      </c>
      <c r="E365" s="80" t="s">
        <v>23</v>
      </c>
      <c r="F365" s="81">
        <v>10</v>
      </c>
      <c r="G365" s="82"/>
      <c r="H365" s="45" t="str" cm="1">
        <f t="array" ref="H365">+numtext(G365)</f>
        <v>CERO PESOS 00/100 M.N.</v>
      </c>
      <c r="I365" s="46">
        <f t="shared" si="6"/>
        <v>0</v>
      </c>
    </row>
    <row r="366" spans="3:9" s="47" customFormat="1" ht="13.15">
      <c r="C366" s="69" t="s">
        <v>590</v>
      </c>
      <c r="D366" s="69" t="s">
        <v>127</v>
      </c>
      <c r="E366" s="70"/>
      <c r="F366" s="71"/>
      <c r="G366" s="82"/>
      <c r="H366" s="45"/>
      <c r="I366" s="73">
        <f>SUM(I367:I373)</f>
        <v>0</v>
      </c>
    </row>
    <row r="367" spans="3:9" s="47" customFormat="1" ht="30.4">
      <c r="C367" s="79" t="s">
        <v>589</v>
      </c>
      <c r="D367" s="44" t="s">
        <v>117</v>
      </c>
      <c r="E367" s="80" t="s">
        <v>26</v>
      </c>
      <c r="F367" s="81">
        <v>21.35</v>
      </c>
      <c r="G367" s="82"/>
      <c r="H367" s="45" t="str" cm="1">
        <f t="array" ref="H367">+numtext(G367)</f>
        <v>CERO PESOS 00/100 M.N.</v>
      </c>
      <c r="I367" s="46">
        <f t="shared" si="6"/>
        <v>0</v>
      </c>
    </row>
    <row r="368" spans="3:9" s="47" customFormat="1" ht="40.5">
      <c r="C368" s="79" t="s">
        <v>591</v>
      </c>
      <c r="D368" s="44" t="s">
        <v>593</v>
      </c>
      <c r="E368" s="80" t="s">
        <v>26</v>
      </c>
      <c r="F368" s="81">
        <v>10.86</v>
      </c>
      <c r="G368" s="82"/>
      <c r="H368" s="45" t="str" cm="1">
        <f t="array" ref="H368">+numtext(G368)</f>
        <v>CERO PESOS 00/100 M.N.</v>
      </c>
      <c r="I368" s="46">
        <f t="shared" si="6"/>
        <v>0</v>
      </c>
    </row>
    <row r="369" spans="3:9" s="47" customFormat="1" ht="40.5">
      <c r="C369" s="79" t="s">
        <v>592</v>
      </c>
      <c r="D369" s="44" t="s">
        <v>130</v>
      </c>
      <c r="E369" s="80" t="s">
        <v>26</v>
      </c>
      <c r="F369" s="81">
        <v>10.49</v>
      </c>
      <c r="G369" s="82"/>
      <c r="H369" s="45" t="str" cm="1">
        <f t="array" ref="H369">+numtext(G369)</f>
        <v>CERO PESOS 00/100 M.N.</v>
      </c>
      <c r="I369" s="46">
        <f t="shared" si="6"/>
        <v>0</v>
      </c>
    </row>
    <row r="370" spans="3:9" s="47" customFormat="1" ht="91.15">
      <c r="C370" s="79" t="s">
        <v>594</v>
      </c>
      <c r="D370" s="44" t="s">
        <v>381</v>
      </c>
      <c r="E370" s="80" t="s">
        <v>54</v>
      </c>
      <c r="F370" s="81">
        <v>14</v>
      </c>
      <c r="G370" s="82"/>
      <c r="H370" s="45" t="str" cm="1">
        <f t="array" ref="H370">+numtext(G370)</f>
        <v>CERO PESOS 00/100 M.N.</v>
      </c>
      <c r="I370" s="46">
        <f t="shared" si="6"/>
        <v>0</v>
      </c>
    </row>
    <row r="371" spans="3:9" s="47" customFormat="1" ht="30.4">
      <c r="C371" s="79" t="s">
        <v>595</v>
      </c>
      <c r="D371" s="44" t="s">
        <v>597</v>
      </c>
      <c r="E371" s="80" t="s">
        <v>23</v>
      </c>
      <c r="F371" s="81">
        <v>6</v>
      </c>
      <c r="G371" s="82"/>
      <c r="H371" s="45" t="str" cm="1">
        <f t="array" ref="H371">+numtext(G371)</f>
        <v>CERO PESOS 00/100 M.N.</v>
      </c>
      <c r="I371" s="46">
        <f t="shared" si="6"/>
        <v>0</v>
      </c>
    </row>
    <row r="372" spans="3:9" s="47" customFormat="1" ht="30.4">
      <c r="C372" s="79" t="s">
        <v>596</v>
      </c>
      <c r="D372" s="44" t="s">
        <v>385</v>
      </c>
      <c r="E372" s="80" t="s">
        <v>23</v>
      </c>
      <c r="F372" s="81">
        <v>6</v>
      </c>
      <c r="G372" s="82"/>
      <c r="H372" s="45" t="str" cm="1">
        <f t="array" ref="H372">+numtext(G372)</f>
        <v>CERO PESOS 00/100 M.N.</v>
      </c>
      <c r="I372" s="46">
        <f t="shared" si="6"/>
        <v>0</v>
      </c>
    </row>
    <row r="373" spans="3:9" s="47" customFormat="1" ht="60.75">
      <c r="C373" s="79" t="s">
        <v>598</v>
      </c>
      <c r="D373" s="44" t="s">
        <v>132</v>
      </c>
      <c r="E373" s="80" t="s">
        <v>23</v>
      </c>
      <c r="F373" s="81">
        <v>11</v>
      </c>
      <c r="G373" s="82"/>
      <c r="H373" s="45" t="str" cm="1">
        <f t="array" ref="H373">+numtext(G373)</f>
        <v>CERO PESOS 00/100 M.N.</v>
      </c>
      <c r="I373" s="46">
        <f t="shared" si="6"/>
        <v>0</v>
      </c>
    </row>
    <row r="374" spans="3:9" s="47" customFormat="1" ht="13.15">
      <c r="C374" s="69" t="s">
        <v>600</v>
      </c>
      <c r="D374" s="69" t="s">
        <v>136</v>
      </c>
      <c r="E374" s="70"/>
      <c r="F374" s="71"/>
      <c r="G374" s="82"/>
      <c r="H374" s="45"/>
      <c r="I374" s="73">
        <f>SUM(I375:I379)</f>
        <v>0</v>
      </c>
    </row>
    <row r="375" spans="3:9" s="47" customFormat="1" ht="151.9">
      <c r="C375" s="79" t="s">
        <v>599</v>
      </c>
      <c r="D375" s="44" t="s">
        <v>137</v>
      </c>
      <c r="E375" s="80" t="s">
        <v>23</v>
      </c>
      <c r="F375" s="81">
        <v>32</v>
      </c>
      <c r="G375" s="82"/>
      <c r="H375" s="45" t="str" cm="1">
        <f t="array" ref="H375">+numtext(G375)</f>
        <v>CERO PESOS 00/100 M.N.</v>
      </c>
      <c r="I375" s="46">
        <f t="shared" si="6"/>
        <v>0</v>
      </c>
    </row>
    <row r="376" spans="3:9" s="47" customFormat="1" ht="60.75">
      <c r="C376" s="79" t="s">
        <v>601</v>
      </c>
      <c r="D376" s="44" t="s">
        <v>393</v>
      </c>
      <c r="E376" s="80" t="s">
        <v>23</v>
      </c>
      <c r="F376" s="81">
        <v>7</v>
      </c>
      <c r="G376" s="82"/>
      <c r="H376" s="45" t="str" cm="1">
        <f t="array" ref="H376">+numtext(G376)</f>
        <v>CERO PESOS 00/100 M.N.</v>
      </c>
      <c r="I376" s="46">
        <f t="shared" si="6"/>
        <v>0</v>
      </c>
    </row>
    <row r="377" spans="3:9" s="47" customFormat="1" ht="111.4">
      <c r="C377" s="79" t="s">
        <v>602</v>
      </c>
      <c r="D377" s="44" t="s">
        <v>139</v>
      </c>
      <c r="E377" s="80" t="s">
        <v>23</v>
      </c>
      <c r="F377" s="81">
        <v>5</v>
      </c>
      <c r="G377" s="82"/>
      <c r="H377" s="45" t="str" cm="1">
        <f t="array" ref="H377">+numtext(G377)</f>
        <v>CERO PESOS 00/100 M.N.</v>
      </c>
      <c r="I377" s="46">
        <f t="shared" si="6"/>
        <v>0</v>
      </c>
    </row>
    <row r="378" spans="3:9" s="47" customFormat="1" ht="131.65">
      <c r="C378" s="79" t="s">
        <v>603</v>
      </c>
      <c r="D378" s="44" t="s">
        <v>397</v>
      </c>
      <c r="E378" s="80" t="s">
        <v>23</v>
      </c>
      <c r="F378" s="81">
        <v>32</v>
      </c>
      <c r="G378" s="82"/>
      <c r="H378" s="45" t="str" cm="1">
        <f t="array" ref="H378">+numtext(G378)</f>
        <v>CERO PESOS 00/100 M.N.</v>
      </c>
      <c r="I378" s="46">
        <f t="shared" si="6"/>
        <v>0</v>
      </c>
    </row>
    <row r="379" spans="3:9" s="47" customFormat="1" ht="30.4">
      <c r="C379" s="79" t="s">
        <v>604</v>
      </c>
      <c r="D379" s="44" t="s">
        <v>400</v>
      </c>
      <c r="E379" s="80" t="s">
        <v>23</v>
      </c>
      <c r="F379" s="81">
        <v>32</v>
      </c>
      <c r="G379" s="82"/>
      <c r="H379" s="45" t="str" cm="1">
        <f t="array" ref="H379">+numtext(G379)</f>
        <v>CERO PESOS 00/100 M.N.</v>
      </c>
      <c r="I379" s="46">
        <f t="shared" si="6"/>
        <v>0</v>
      </c>
    </row>
    <row r="380" spans="3:9" s="47" customFormat="1" ht="13.15">
      <c r="C380" s="69" t="s">
        <v>606</v>
      </c>
      <c r="D380" s="69" t="s">
        <v>143</v>
      </c>
      <c r="E380" s="70"/>
      <c r="F380" s="71"/>
      <c r="G380" s="82"/>
      <c r="H380" s="45"/>
      <c r="I380" s="73">
        <f>SUM(I381:I384)</f>
        <v>0</v>
      </c>
    </row>
    <row r="381" spans="3:9" s="47" customFormat="1" ht="40.5">
      <c r="C381" s="79" t="s">
        <v>605</v>
      </c>
      <c r="D381" s="44" t="s">
        <v>150</v>
      </c>
      <c r="E381" s="80" t="s">
        <v>26</v>
      </c>
      <c r="F381" s="81">
        <v>21.05</v>
      </c>
      <c r="G381" s="82"/>
      <c r="H381" s="45" t="str" cm="1">
        <f t="array" ref="H381">+numtext(G381)</f>
        <v>CERO PESOS 00/100 M.N.</v>
      </c>
      <c r="I381" s="46">
        <f t="shared" si="6"/>
        <v>0</v>
      </c>
    </row>
    <row r="382" spans="3:9" s="47" customFormat="1" ht="70.9">
      <c r="C382" s="79" t="s">
        <v>607</v>
      </c>
      <c r="D382" s="44" t="s">
        <v>154</v>
      </c>
      <c r="E382" s="80" t="s">
        <v>23</v>
      </c>
      <c r="F382" s="81">
        <v>11</v>
      </c>
      <c r="G382" s="82"/>
      <c r="H382" s="45" t="str" cm="1">
        <f t="array" ref="H382">+numtext(G382)</f>
        <v>CERO PESOS 00/100 M.N.</v>
      </c>
      <c r="I382" s="46">
        <f t="shared" si="6"/>
        <v>0</v>
      </c>
    </row>
    <row r="383" spans="3:9" s="47" customFormat="1" ht="50.65">
      <c r="C383" s="79" t="s">
        <v>608</v>
      </c>
      <c r="D383" s="44" t="s">
        <v>410</v>
      </c>
      <c r="E383" s="80" t="s">
        <v>26</v>
      </c>
      <c r="F383" s="81">
        <v>21.05</v>
      </c>
      <c r="G383" s="82"/>
      <c r="H383" s="45" t="str" cm="1">
        <f t="array" ref="H383">+numtext(G383)</f>
        <v>CERO PESOS 00/100 M.N.</v>
      </c>
      <c r="I383" s="46">
        <f t="shared" si="6"/>
        <v>0</v>
      </c>
    </row>
    <row r="384" spans="3:9" s="47" customFormat="1" ht="50.65">
      <c r="C384" s="79" t="s">
        <v>609</v>
      </c>
      <c r="D384" s="44" t="s">
        <v>162</v>
      </c>
      <c r="E384" s="80" t="s">
        <v>26</v>
      </c>
      <c r="F384" s="81">
        <v>21.05</v>
      </c>
      <c r="G384" s="82"/>
      <c r="H384" s="45" t="str" cm="1">
        <f t="array" ref="H384">+numtext(G384)</f>
        <v>CERO PESOS 00/100 M.N.</v>
      </c>
      <c r="I384" s="46">
        <f t="shared" si="6"/>
        <v>0</v>
      </c>
    </row>
    <row r="385" spans="3:9" s="47" customFormat="1" ht="13.15">
      <c r="C385" s="69" t="s">
        <v>611</v>
      </c>
      <c r="D385" s="69" t="s">
        <v>163</v>
      </c>
      <c r="E385" s="70"/>
      <c r="F385" s="71"/>
      <c r="G385" s="82"/>
      <c r="H385" s="45"/>
      <c r="I385" s="73">
        <f>SUM(I386:I392)</f>
        <v>0</v>
      </c>
    </row>
    <row r="386" spans="3:9" s="47" customFormat="1" ht="81">
      <c r="C386" s="79" t="s">
        <v>610</v>
      </c>
      <c r="D386" s="44" t="s">
        <v>165</v>
      </c>
      <c r="E386" s="80" t="s">
        <v>24</v>
      </c>
      <c r="F386" s="81">
        <v>22.88</v>
      </c>
      <c r="G386" s="82"/>
      <c r="H386" s="45" t="str" cm="1">
        <f t="array" ref="H386">+numtext(G386)</f>
        <v>CERO PESOS 00/100 M.N.</v>
      </c>
      <c r="I386" s="46">
        <f t="shared" si="6"/>
        <v>0</v>
      </c>
    </row>
    <row r="387" spans="3:9" s="47" customFormat="1" ht="70.9">
      <c r="C387" s="79" t="s">
        <v>612</v>
      </c>
      <c r="D387" s="44" t="s">
        <v>414</v>
      </c>
      <c r="E387" s="80" t="s">
        <v>24</v>
      </c>
      <c r="F387" s="81">
        <v>74.16</v>
      </c>
      <c r="G387" s="82"/>
      <c r="H387" s="45" t="str" cm="1">
        <f t="array" ref="H387">+numtext(G387)</f>
        <v>CERO PESOS 00/100 M.N.</v>
      </c>
      <c r="I387" s="46">
        <f t="shared" si="6"/>
        <v>0</v>
      </c>
    </row>
    <row r="388" spans="3:9" s="47" customFormat="1" ht="50.65">
      <c r="C388" s="79" t="s">
        <v>613</v>
      </c>
      <c r="D388" s="44" t="s">
        <v>167</v>
      </c>
      <c r="E388" s="80" t="s">
        <v>26</v>
      </c>
      <c r="F388" s="81">
        <v>21.50</v>
      </c>
      <c r="G388" s="82"/>
      <c r="H388" s="45" t="str" cm="1">
        <f t="array" ref="H388">+numtext(G388)</f>
        <v>CERO PESOS 00/100 M.N.</v>
      </c>
      <c r="I388" s="46">
        <f t="shared" si="6"/>
        <v>0</v>
      </c>
    </row>
    <row r="389" spans="3:9" s="47" customFormat="1" ht="60.75">
      <c r="C389" s="79" t="s">
        <v>614</v>
      </c>
      <c r="D389" s="44" t="s">
        <v>417</v>
      </c>
      <c r="E389" s="80" t="s">
        <v>24</v>
      </c>
      <c r="F389" s="81">
        <v>33.90</v>
      </c>
      <c r="G389" s="82"/>
      <c r="H389" s="45" t="str" cm="1">
        <f t="array" ref="H389">+numtext(G389)</f>
        <v>CERO PESOS 00/100 M.N.</v>
      </c>
      <c r="I389" s="46">
        <f t="shared" si="6"/>
        <v>0</v>
      </c>
    </row>
    <row r="390" spans="3:9" s="47" customFormat="1" ht="101.25">
      <c r="C390" s="79" t="s">
        <v>615</v>
      </c>
      <c r="D390" s="44" t="s">
        <v>419</v>
      </c>
      <c r="E390" s="80" t="s">
        <v>24</v>
      </c>
      <c r="F390" s="81">
        <v>66.1</v>
      </c>
      <c r="G390" s="82"/>
      <c r="H390" s="45" t="str" cm="1">
        <f t="array" ref="H390">+numtext(G390)</f>
        <v>CERO PESOS 00/100 M.N.</v>
      </c>
      <c r="I390" s="46">
        <f t="shared" si="6"/>
        <v>0</v>
      </c>
    </row>
    <row r="391" spans="3:9" s="47" customFormat="1" ht="40.5">
      <c r="C391" s="79" t="s">
        <v>616</v>
      </c>
      <c r="D391" s="44" t="s">
        <v>425</v>
      </c>
      <c r="E391" s="80" t="s">
        <v>23</v>
      </c>
      <c r="F391" s="81">
        <v>32</v>
      </c>
      <c r="G391" s="82"/>
      <c r="H391" s="45" t="str" cm="1">
        <f t="array" ref="H391">+numtext(G391)</f>
        <v>CERO PESOS 00/100 M.N.</v>
      </c>
      <c r="I391" s="46">
        <f t="shared" si="6"/>
        <v>0</v>
      </c>
    </row>
    <row r="392" spans="3:9" s="47" customFormat="1" ht="70.9">
      <c r="C392" s="79" t="s">
        <v>617</v>
      </c>
      <c r="D392" s="44" t="s">
        <v>427</v>
      </c>
      <c r="E392" s="80" t="s">
        <v>26</v>
      </c>
      <c r="F392" s="81">
        <v>22.27</v>
      </c>
      <c r="G392" s="82"/>
      <c r="H392" s="45" t="str" cm="1">
        <f t="array" ref="H392">+numtext(G392)</f>
        <v>CERO PESOS 00/100 M.N.</v>
      </c>
      <c r="I392" s="46">
        <f t="shared" si="6"/>
        <v>0</v>
      </c>
    </row>
    <row r="393" spans="3:9" s="47" customFormat="1" ht="13.15">
      <c r="C393" s="69" t="s">
        <v>619</v>
      </c>
      <c r="D393" s="69" t="s">
        <v>168</v>
      </c>
      <c r="E393" s="70"/>
      <c r="F393" s="71"/>
      <c r="G393" s="82"/>
      <c r="H393" s="45"/>
      <c r="I393" s="73">
        <f>SUM(I394:I397)</f>
        <v>0</v>
      </c>
    </row>
    <row r="394" spans="3:9" s="47" customFormat="1" ht="70.9">
      <c r="C394" s="79" t="s">
        <v>618</v>
      </c>
      <c r="D394" s="44" t="s">
        <v>170</v>
      </c>
      <c r="E394" s="80" t="s">
        <v>24</v>
      </c>
      <c r="F394" s="81">
        <v>84.63</v>
      </c>
      <c r="G394" s="82"/>
      <c r="H394" s="45" t="str" cm="1">
        <f t="array" ref="H394">+numtext(G394)</f>
        <v>CERO PESOS 00/100 M.N.</v>
      </c>
      <c r="I394" s="46">
        <f t="shared" si="6"/>
        <v>0</v>
      </c>
    </row>
    <row r="395" spans="3:9" s="47" customFormat="1" ht="70.9">
      <c r="C395" s="79" t="s">
        <v>620</v>
      </c>
      <c r="D395" s="44" t="s">
        <v>172</v>
      </c>
      <c r="E395" s="80" t="s">
        <v>26</v>
      </c>
      <c r="F395" s="81">
        <v>64.54</v>
      </c>
      <c r="G395" s="82"/>
      <c r="H395" s="45" t="str" cm="1">
        <f t="array" ref="H395">+numtext(G395)</f>
        <v>CERO PESOS 00/100 M.N.</v>
      </c>
      <c r="I395" s="46">
        <f t="shared" si="6"/>
        <v>0</v>
      </c>
    </row>
    <row r="396" spans="3:9" s="47" customFormat="1" ht="30.4">
      <c r="C396" s="79" t="s">
        <v>621</v>
      </c>
      <c r="D396" s="44" t="s">
        <v>174</v>
      </c>
      <c r="E396" s="80" t="s">
        <v>24</v>
      </c>
      <c r="F396" s="81">
        <v>25.66</v>
      </c>
      <c r="G396" s="82"/>
      <c r="H396" s="45" t="str" cm="1">
        <f t="array" ref="H396">+numtext(G396)</f>
        <v>CERO PESOS 00/100 M.N.</v>
      </c>
      <c r="I396" s="46">
        <f t="shared" si="6"/>
        <v>0</v>
      </c>
    </row>
    <row r="397" spans="3:9" s="47" customFormat="1" ht="40.5">
      <c r="C397" s="79" t="s">
        <v>622</v>
      </c>
      <c r="D397" s="44" t="s">
        <v>435</v>
      </c>
      <c r="E397" s="80" t="s">
        <v>24</v>
      </c>
      <c r="F397" s="81">
        <v>65.41</v>
      </c>
      <c r="G397" s="82"/>
      <c r="H397" s="45" t="str" cm="1">
        <f t="array" ref="H397">+numtext(G397)</f>
        <v>CERO PESOS 00/100 M.N.</v>
      </c>
      <c r="I397" s="46">
        <f t="shared" si="6"/>
        <v>0</v>
      </c>
    </row>
    <row r="398" spans="3:9" s="47" customFormat="1" ht="13.15">
      <c r="C398" s="69" t="s">
        <v>624</v>
      </c>
      <c r="D398" s="69" t="s">
        <v>179</v>
      </c>
      <c r="E398" s="70"/>
      <c r="F398" s="71"/>
      <c r="G398" s="82"/>
      <c r="H398" s="45"/>
      <c r="I398" s="73">
        <f>SUM(I399:I421)</f>
        <v>0</v>
      </c>
    </row>
    <row r="399" spans="3:9" s="47" customFormat="1" ht="40.5">
      <c r="C399" s="79" t="s">
        <v>623</v>
      </c>
      <c r="D399" s="44" t="s">
        <v>181</v>
      </c>
      <c r="E399" s="80" t="s">
        <v>23</v>
      </c>
      <c r="F399" s="81">
        <v>6</v>
      </c>
      <c r="G399" s="82"/>
      <c r="H399" s="45" t="str" cm="1">
        <f t="array" ref="H399">+numtext(G399)</f>
        <v>CERO PESOS 00/100 M.N.</v>
      </c>
      <c r="I399" s="46">
        <f t="shared" si="6"/>
        <v>0</v>
      </c>
    </row>
    <row r="400" spans="3:9" s="47" customFormat="1" ht="30.4">
      <c r="C400" s="79" t="s">
        <v>625</v>
      </c>
      <c r="D400" s="44" t="s">
        <v>183</v>
      </c>
      <c r="E400" s="80" t="s">
        <v>23</v>
      </c>
      <c r="F400" s="81">
        <v>3</v>
      </c>
      <c r="G400" s="82"/>
      <c r="H400" s="45" t="str" cm="1">
        <f t="array" ref="H400">+numtext(G400)</f>
        <v>CERO PESOS 00/100 M.N.</v>
      </c>
      <c r="I400" s="46">
        <f t="shared" si="6"/>
        <v>0</v>
      </c>
    </row>
    <row r="401" spans="3:9" s="47" customFormat="1" ht="30.4">
      <c r="C401" s="79" t="s">
        <v>626</v>
      </c>
      <c r="D401" s="44" t="s">
        <v>185</v>
      </c>
      <c r="E401" s="80" t="s">
        <v>23</v>
      </c>
      <c r="F401" s="81">
        <v>3</v>
      </c>
      <c r="G401" s="82"/>
      <c r="H401" s="45" t="str" cm="1">
        <f t="array" ref="H401">+numtext(G401)</f>
        <v>CERO PESOS 00/100 M.N.</v>
      </c>
      <c r="I401" s="46">
        <f t="shared" si="6"/>
        <v>0</v>
      </c>
    </row>
    <row r="402" spans="3:9" s="47" customFormat="1" ht="20.25">
      <c r="C402" s="79" t="s">
        <v>627</v>
      </c>
      <c r="D402" s="44" t="s">
        <v>187</v>
      </c>
      <c r="E402" s="80" t="s">
        <v>23</v>
      </c>
      <c r="F402" s="81">
        <v>3</v>
      </c>
      <c r="G402" s="82"/>
      <c r="H402" s="45" t="str" cm="1">
        <f t="array" ref="H402">+numtext(G402)</f>
        <v>CERO PESOS 00/100 M.N.</v>
      </c>
      <c r="I402" s="46">
        <f t="shared" si="6"/>
        <v>0</v>
      </c>
    </row>
    <row r="403" spans="3:9" s="47" customFormat="1" ht="70.9">
      <c r="C403" s="79" t="s">
        <v>628</v>
      </c>
      <c r="D403" s="44" t="s">
        <v>444</v>
      </c>
      <c r="E403" s="80" t="s">
        <v>23</v>
      </c>
      <c r="F403" s="81">
        <v>4</v>
      </c>
      <c r="G403" s="82"/>
      <c r="H403" s="45" t="str" cm="1">
        <f t="array" ref="H403">+numtext(G403)</f>
        <v>CERO PESOS 00/100 M.N.</v>
      </c>
      <c r="I403" s="46">
        <f t="shared" si="7" ref="I403:I464">+ROUND(F403*G403,2)</f>
        <v>0</v>
      </c>
    </row>
    <row r="404" spans="3:9" s="47" customFormat="1" ht="50.65">
      <c r="C404" s="79" t="s">
        <v>629</v>
      </c>
      <c r="D404" s="44" t="s">
        <v>446</v>
      </c>
      <c r="E404" s="80" t="s">
        <v>23</v>
      </c>
      <c r="F404" s="81">
        <v>4</v>
      </c>
      <c r="G404" s="82"/>
      <c r="H404" s="45" t="str" cm="1">
        <f t="array" ref="H404">+numtext(G404)</f>
        <v>CERO PESOS 00/100 M.N.</v>
      </c>
      <c r="I404" s="46">
        <f t="shared" si="7"/>
        <v>0</v>
      </c>
    </row>
    <row r="405" spans="3:9" s="47" customFormat="1" ht="40.5">
      <c r="C405" s="79" t="s">
        <v>630</v>
      </c>
      <c r="D405" s="44" t="s">
        <v>448</v>
      </c>
      <c r="E405" s="80" t="s">
        <v>24</v>
      </c>
      <c r="F405" s="81">
        <v>1</v>
      </c>
      <c r="G405" s="82"/>
      <c r="H405" s="45" t="str" cm="1">
        <f t="array" ref="H405">+numtext(G405)</f>
        <v>CERO PESOS 00/100 M.N.</v>
      </c>
      <c r="I405" s="46">
        <f t="shared" si="7"/>
        <v>0</v>
      </c>
    </row>
    <row r="406" spans="3:9" s="47" customFormat="1" ht="30.4">
      <c r="C406" s="79" t="s">
        <v>631</v>
      </c>
      <c r="D406" s="44" t="s">
        <v>450</v>
      </c>
      <c r="E406" s="80" t="s">
        <v>23</v>
      </c>
      <c r="F406" s="81">
        <v>4</v>
      </c>
      <c r="G406" s="82"/>
      <c r="H406" s="45" t="str" cm="1">
        <f t="array" ref="H406">+numtext(G406)</f>
        <v>CERO PESOS 00/100 M.N.</v>
      </c>
      <c r="I406" s="46">
        <f t="shared" si="7"/>
        <v>0</v>
      </c>
    </row>
    <row r="407" spans="3:9" s="47" customFormat="1" ht="40.5">
      <c r="C407" s="79" t="s">
        <v>632</v>
      </c>
      <c r="D407" s="44" t="s">
        <v>452</v>
      </c>
      <c r="E407" s="80" t="s">
        <v>23</v>
      </c>
      <c r="F407" s="81">
        <v>4</v>
      </c>
      <c r="G407" s="82"/>
      <c r="H407" s="45" t="str" cm="1">
        <f t="array" ref="H407">+numtext(G407)</f>
        <v>CERO PESOS 00/100 M.N.</v>
      </c>
      <c r="I407" s="46">
        <f t="shared" si="7"/>
        <v>0</v>
      </c>
    </row>
    <row r="408" spans="3:9" s="47" customFormat="1" ht="30.4">
      <c r="C408" s="79" t="s">
        <v>633</v>
      </c>
      <c r="D408" s="44" t="s">
        <v>454</v>
      </c>
      <c r="E408" s="80" t="s">
        <v>23</v>
      </c>
      <c r="F408" s="81">
        <v>3</v>
      </c>
      <c r="G408" s="82"/>
      <c r="H408" s="45" t="str" cm="1">
        <f t="array" ref="H408">+numtext(G408)</f>
        <v>CERO PESOS 00/100 M.N.</v>
      </c>
      <c r="I408" s="46">
        <f t="shared" si="7"/>
        <v>0</v>
      </c>
    </row>
    <row r="409" spans="3:9" s="47" customFormat="1" ht="30.4">
      <c r="C409" s="79" t="s">
        <v>634</v>
      </c>
      <c r="D409" s="44" t="s">
        <v>456</v>
      </c>
      <c r="E409" s="80" t="s">
        <v>23</v>
      </c>
      <c r="F409" s="81">
        <v>3</v>
      </c>
      <c r="G409" s="82"/>
      <c r="H409" s="45" t="str" cm="1">
        <f t="array" ref="H409">+numtext(G409)</f>
        <v>CERO PESOS 00/100 M.N.</v>
      </c>
      <c r="I409" s="46">
        <f t="shared" si="7"/>
        <v>0</v>
      </c>
    </row>
    <row r="410" spans="3:9" s="47" customFormat="1" ht="50.65">
      <c r="C410" s="79" t="s">
        <v>635</v>
      </c>
      <c r="D410" s="44" t="s">
        <v>458</v>
      </c>
      <c r="E410" s="80" t="s">
        <v>23</v>
      </c>
      <c r="F410" s="81">
        <v>4</v>
      </c>
      <c r="G410" s="82"/>
      <c r="H410" s="45" t="str" cm="1">
        <f t="array" ref="H410">+numtext(G410)</f>
        <v>CERO PESOS 00/100 M.N.</v>
      </c>
      <c r="I410" s="46">
        <f t="shared" si="7"/>
        <v>0</v>
      </c>
    </row>
    <row r="411" spans="3:9" s="47" customFormat="1" ht="40.5">
      <c r="C411" s="79" t="s">
        <v>636</v>
      </c>
      <c r="D411" s="44" t="s">
        <v>460</v>
      </c>
      <c r="E411" s="80" t="s">
        <v>23</v>
      </c>
      <c r="F411" s="81">
        <v>8</v>
      </c>
      <c r="G411" s="82"/>
      <c r="H411" s="45" t="str" cm="1">
        <f t="array" ref="H411">+numtext(G411)</f>
        <v>CERO PESOS 00/100 M.N.</v>
      </c>
      <c r="I411" s="46">
        <f t="shared" si="7"/>
        <v>0</v>
      </c>
    </row>
    <row r="412" spans="3:9" s="47" customFormat="1" ht="40.5">
      <c r="C412" s="79" t="s">
        <v>637</v>
      </c>
      <c r="D412" s="44" t="s">
        <v>639</v>
      </c>
      <c r="E412" s="80" t="s">
        <v>23</v>
      </c>
      <c r="F412" s="81">
        <v>4</v>
      </c>
      <c r="G412" s="82"/>
      <c r="H412" s="45" t="str" cm="1">
        <f t="array" ref="H412">+numtext(G412)</f>
        <v>CERO PESOS 00/100 M.N.</v>
      </c>
      <c r="I412" s="46">
        <f t="shared" si="7"/>
        <v>0</v>
      </c>
    </row>
    <row r="413" spans="3:9" s="47" customFormat="1" ht="30.4">
      <c r="C413" s="79" t="s">
        <v>638</v>
      </c>
      <c r="D413" s="44" t="s">
        <v>641</v>
      </c>
      <c r="E413" s="80" t="s">
        <v>23</v>
      </c>
      <c r="F413" s="81">
        <v>3</v>
      </c>
      <c r="G413" s="82"/>
      <c r="H413" s="45" t="str" cm="1">
        <f t="array" ref="H413">+numtext(G413)</f>
        <v>CERO PESOS 00/100 M.N.</v>
      </c>
      <c r="I413" s="46">
        <f t="shared" si="7"/>
        <v>0</v>
      </c>
    </row>
    <row r="414" spans="3:9" s="47" customFormat="1" ht="30.4">
      <c r="C414" s="79" t="s">
        <v>640</v>
      </c>
      <c r="D414" s="44" t="s">
        <v>462</v>
      </c>
      <c r="E414" s="80" t="s">
        <v>23</v>
      </c>
      <c r="F414" s="81">
        <v>4</v>
      </c>
      <c r="G414" s="82"/>
      <c r="H414" s="45" t="str" cm="1">
        <f t="array" ref="H414">+numtext(G414)</f>
        <v>CERO PESOS 00/100 M.N.</v>
      </c>
      <c r="I414" s="46">
        <f t="shared" si="7"/>
        <v>0</v>
      </c>
    </row>
    <row r="415" spans="3:9" s="47" customFormat="1" ht="30.4">
      <c r="C415" s="79" t="s">
        <v>642</v>
      </c>
      <c r="D415" s="44" t="s">
        <v>191</v>
      </c>
      <c r="E415" s="80" t="s">
        <v>23</v>
      </c>
      <c r="F415" s="81">
        <v>2</v>
      </c>
      <c r="G415" s="82"/>
      <c r="H415" s="45" t="str" cm="1">
        <f t="array" ref="H415">+numtext(G415)</f>
        <v>CERO PESOS 00/100 M.N.</v>
      </c>
      <c r="I415" s="46">
        <f t="shared" si="7"/>
        <v>0</v>
      </c>
    </row>
    <row r="416" spans="3:9" s="47" customFormat="1" ht="30.4">
      <c r="C416" s="79" t="s">
        <v>643</v>
      </c>
      <c r="D416" s="44" t="s">
        <v>465</v>
      </c>
      <c r="E416" s="80" t="s">
        <v>466</v>
      </c>
      <c r="F416" s="81">
        <v>4</v>
      </c>
      <c r="G416" s="82"/>
      <c r="H416" s="45" t="str" cm="1">
        <f t="array" ref="H416">+numtext(G416)</f>
        <v>CERO PESOS 00/100 M.N.</v>
      </c>
      <c r="I416" s="46">
        <f t="shared" si="7"/>
        <v>0</v>
      </c>
    </row>
    <row r="417" spans="3:9" s="47" customFormat="1" ht="30.4">
      <c r="C417" s="79" t="s">
        <v>644</v>
      </c>
      <c r="D417" s="44" t="s">
        <v>193</v>
      </c>
      <c r="E417" s="80" t="s">
        <v>23</v>
      </c>
      <c r="F417" s="81">
        <v>1</v>
      </c>
      <c r="G417" s="82"/>
      <c r="H417" s="45" t="str" cm="1">
        <f t="array" ref="H417">+numtext(G417)</f>
        <v>CERO PESOS 00/100 M.N.</v>
      </c>
      <c r="I417" s="46">
        <f t="shared" si="7"/>
        <v>0</v>
      </c>
    </row>
    <row r="418" spans="3:9" s="47" customFormat="1" ht="30.4">
      <c r="C418" s="79" t="s">
        <v>645</v>
      </c>
      <c r="D418" s="44" t="s">
        <v>195</v>
      </c>
      <c r="E418" s="80" t="s">
        <v>23</v>
      </c>
      <c r="F418" s="81">
        <v>6</v>
      </c>
      <c r="G418" s="82"/>
      <c r="H418" s="45" t="str" cm="1">
        <f t="array" ref="H418">+numtext(G418)</f>
        <v>CERO PESOS 00/100 M.N.</v>
      </c>
      <c r="I418" s="46">
        <f t="shared" si="7"/>
        <v>0</v>
      </c>
    </row>
    <row r="419" spans="3:9" s="47" customFormat="1" ht="40.5">
      <c r="C419" s="79" t="s">
        <v>646</v>
      </c>
      <c r="D419" s="44" t="s">
        <v>470</v>
      </c>
      <c r="E419" s="80" t="s">
        <v>23</v>
      </c>
      <c r="F419" s="81">
        <v>8</v>
      </c>
      <c r="G419" s="82"/>
      <c r="H419" s="45" t="str" cm="1">
        <f t="array" ref="H419">+numtext(G419)</f>
        <v>CERO PESOS 00/100 M.N.</v>
      </c>
      <c r="I419" s="46">
        <f t="shared" si="7"/>
        <v>0</v>
      </c>
    </row>
    <row r="420" spans="3:9" s="47" customFormat="1" ht="50.65">
      <c r="C420" s="79" t="s">
        <v>647</v>
      </c>
      <c r="D420" s="44" t="s">
        <v>472</v>
      </c>
      <c r="E420" s="80" t="s">
        <v>24</v>
      </c>
      <c r="F420" s="81">
        <v>17.14</v>
      </c>
      <c r="G420" s="82"/>
      <c r="H420" s="45" t="str" cm="1">
        <f t="array" ref="H420">+numtext(G420)</f>
        <v>CERO PESOS 00/100 M.N.</v>
      </c>
      <c r="I420" s="46">
        <f t="shared" si="7"/>
        <v>0</v>
      </c>
    </row>
    <row r="421" spans="3:9" s="47" customFormat="1" ht="81">
      <c r="C421" s="79" t="s">
        <v>648</v>
      </c>
      <c r="D421" s="44" t="s">
        <v>474</v>
      </c>
      <c r="E421" s="80" t="s">
        <v>23</v>
      </c>
      <c r="F421" s="81">
        <v>1</v>
      </c>
      <c r="G421" s="82"/>
      <c r="H421" s="45" t="str" cm="1">
        <f t="array" ref="H421">+numtext(G421)</f>
        <v>CERO PESOS 00/100 M.N.</v>
      </c>
      <c r="I421" s="46">
        <f t="shared" si="7"/>
        <v>0</v>
      </c>
    </row>
    <row r="422" spans="3:9" s="47" customFormat="1" ht="13.15">
      <c r="C422" s="69" t="s">
        <v>650</v>
      </c>
      <c r="D422" s="69" t="s">
        <v>198</v>
      </c>
      <c r="E422" s="70"/>
      <c r="F422" s="71"/>
      <c r="G422" s="82"/>
      <c r="H422" s="45"/>
      <c r="I422" s="73">
        <f>SUM(I423:I427)</f>
        <v>0</v>
      </c>
    </row>
    <row r="423" spans="3:9" s="47" customFormat="1" ht="81">
      <c r="C423" s="79" t="s">
        <v>649</v>
      </c>
      <c r="D423" s="44" t="s">
        <v>200</v>
      </c>
      <c r="E423" s="80" t="s">
        <v>23</v>
      </c>
      <c r="F423" s="81">
        <v>4</v>
      </c>
      <c r="G423" s="82"/>
      <c r="H423" s="45" t="str" cm="1">
        <f t="array" ref="H423">+numtext(G423)</f>
        <v>CERO PESOS 00/100 M.N.</v>
      </c>
      <c r="I423" s="46">
        <f t="shared" si="7"/>
        <v>0</v>
      </c>
    </row>
    <row r="424" spans="3:9" s="47" customFormat="1" ht="81">
      <c r="C424" s="79" t="s">
        <v>651</v>
      </c>
      <c r="D424" s="44" t="s">
        <v>653</v>
      </c>
      <c r="E424" s="80" t="s">
        <v>23</v>
      </c>
      <c r="F424" s="81">
        <v>1</v>
      </c>
      <c r="G424" s="82"/>
      <c r="H424" s="45" t="str" cm="1">
        <f t="array" ref="H424">+numtext(G424)</f>
        <v>CERO PESOS 00/100 M.N.</v>
      </c>
      <c r="I424" s="46">
        <f t="shared" si="7"/>
        <v>0</v>
      </c>
    </row>
    <row r="425" spans="3:9" s="47" customFormat="1" ht="30.4">
      <c r="C425" s="79" t="s">
        <v>652</v>
      </c>
      <c r="D425" s="44" t="s">
        <v>204</v>
      </c>
      <c r="E425" s="80" t="s">
        <v>23</v>
      </c>
      <c r="F425" s="81">
        <v>3</v>
      </c>
      <c r="G425" s="82"/>
      <c r="H425" s="45" t="str" cm="1">
        <f t="array" ref="H425">+numtext(G425)</f>
        <v>CERO PESOS 00/100 M.N.</v>
      </c>
      <c r="I425" s="46">
        <f t="shared" si="7"/>
        <v>0</v>
      </c>
    </row>
    <row r="426" spans="3:9" s="47" customFormat="1" ht="30.4">
      <c r="C426" s="79" t="s">
        <v>654</v>
      </c>
      <c r="D426" s="44" t="s">
        <v>483</v>
      </c>
      <c r="E426" s="80" t="s">
        <v>23</v>
      </c>
      <c r="F426" s="81">
        <v>2</v>
      </c>
      <c r="G426" s="82"/>
      <c r="H426" s="45" t="str" cm="1">
        <f t="array" ref="H426">+numtext(G426)</f>
        <v>CERO PESOS 00/100 M.N.</v>
      </c>
      <c r="I426" s="46">
        <f t="shared" si="7"/>
        <v>0</v>
      </c>
    </row>
    <row r="427" spans="3:9" s="47" customFormat="1" ht="40.5">
      <c r="C427" s="79" t="s">
        <v>655</v>
      </c>
      <c r="D427" s="44" t="s">
        <v>206</v>
      </c>
      <c r="E427" s="80" t="s">
        <v>23</v>
      </c>
      <c r="F427" s="81">
        <v>5</v>
      </c>
      <c r="G427" s="82"/>
      <c r="H427" s="45" t="str" cm="1">
        <f t="array" ref="H427">+numtext(G427)</f>
        <v>CERO PESOS 00/100 M.N.</v>
      </c>
      <c r="I427" s="46">
        <f t="shared" si="7"/>
        <v>0</v>
      </c>
    </row>
    <row r="428" spans="3:9" s="47" customFormat="1" ht="13.15">
      <c r="C428" s="69" t="s">
        <v>657</v>
      </c>
      <c r="D428" s="69" t="s">
        <v>208</v>
      </c>
      <c r="E428" s="70"/>
      <c r="F428" s="71"/>
      <c r="G428" s="82"/>
      <c r="H428" s="45"/>
      <c r="I428" s="73">
        <f>SUM(I429:I430)</f>
        <v>0</v>
      </c>
    </row>
    <row r="429" spans="3:9" s="47" customFormat="1" ht="91.15">
      <c r="C429" s="79" t="s">
        <v>656</v>
      </c>
      <c r="D429" s="44" t="s">
        <v>210</v>
      </c>
      <c r="E429" s="80" t="s">
        <v>24</v>
      </c>
      <c r="F429" s="81">
        <v>0.27</v>
      </c>
      <c r="G429" s="82"/>
      <c r="H429" s="45" t="str" cm="1">
        <f t="array" ref="H429">+numtext(G429)</f>
        <v>CERO PESOS 00/100 M.N.</v>
      </c>
      <c r="I429" s="46">
        <f t="shared" si="7"/>
        <v>0</v>
      </c>
    </row>
    <row r="430" spans="3:9" s="47" customFormat="1" ht="60.75">
      <c r="C430" s="79" t="s">
        <v>658</v>
      </c>
      <c r="D430" s="44" t="s">
        <v>216</v>
      </c>
      <c r="E430" s="80" t="s">
        <v>24</v>
      </c>
      <c r="F430" s="81">
        <v>3.30</v>
      </c>
      <c r="G430" s="82"/>
      <c r="H430" s="45" t="str" cm="1">
        <f t="array" ref="H430">+numtext(G430)</f>
        <v>CERO PESOS 00/100 M.N.</v>
      </c>
      <c r="I430" s="46">
        <f t="shared" si="7"/>
        <v>0</v>
      </c>
    </row>
    <row r="431" spans="3:9" s="47" customFormat="1" ht="13.15">
      <c r="C431" s="69" t="s">
        <v>660</v>
      </c>
      <c r="D431" s="69" t="s">
        <v>220</v>
      </c>
      <c r="E431" s="70"/>
      <c r="F431" s="71"/>
      <c r="G431" s="82"/>
      <c r="H431" s="45"/>
      <c r="I431" s="73">
        <f>SUM(I432:I440)</f>
        <v>0</v>
      </c>
    </row>
    <row r="432" spans="3:9" s="47" customFormat="1" ht="70.9">
      <c r="C432" s="79" t="s">
        <v>659</v>
      </c>
      <c r="D432" s="44" t="s">
        <v>222</v>
      </c>
      <c r="E432" s="80" t="s">
        <v>54</v>
      </c>
      <c r="F432" s="81">
        <v>3</v>
      </c>
      <c r="G432" s="82"/>
      <c r="H432" s="45" t="str" cm="1">
        <f t="array" ref="H432">+numtext(G432)</f>
        <v>CERO PESOS 00/100 M.N.</v>
      </c>
      <c r="I432" s="46">
        <f t="shared" si="7"/>
        <v>0</v>
      </c>
    </row>
    <row r="433" spans="3:9" s="47" customFormat="1" ht="40.5">
      <c r="C433" s="79" t="s">
        <v>661</v>
      </c>
      <c r="D433" s="44" t="s">
        <v>224</v>
      </c>
      <c r="E433" s="80" t="s">
        <v>23</v>
      </c>
      <c r="F433" s="81">
        <v>3</v>
      </c>
      <c r="G433" s="82"/>
      <c r="H433" s="45" t="str" cm="1">
        <f t="array" ref="H433">+numtext(G433)</f>
        <v>CERO PESOS 00/100 M.N.</v>
      </c>
      <c r="I433" s="46">
        <f t="shared" si="7"/>
        <v>0</v>
      </c>
    </row>
    <row r="434" spans="3:9" s="47" customFormat="1" ht="40.5">
      <c r="C434" s="79" t="s">
        <v>662</v>
      </c>
      <c r="D434" s="44" t="s">
        <v>226</v>
      </c>
      <c r="E434" s="80" t="s">
        <v>23</v>
      </c>
      <c r="F434" s="81">
        <v>3</v>
      </c>
      <c r="G434" s="82"/>
      <c r="H434" s="45" t="str" cm="1">
        <f t="array" ref="H434">+numtext(G434)</f>
        <v>CERO PESOS 00/100 M.N.</v>
      </c>
      <c r="I434" s="46">
        <f t="shared" si="7"/>
        <v>0</v>
      </c>
    </row>
    <row r="435" spans="3:9" s="47" customFormat="1" ht="40.5">
      <c r="C435" s="79" t="s">
        <v>663</v>
      </c>
      <c r="D435" s="44" t="s">
        <v>228</v>
      </c>
      <c r="E435" s="80" t="s">
        <v>26</v>
      </c>
      <c r="F435" s="81">
        <v>8.62</v>
      </c>
      <c r="G435" s="82"/>
      <c r="H435" s="45" t="str" cm="1">
        <f t="array" ref="H435">+numtext(G435)</f>
        <v>CERO PESOS 00/100 M.N.</v>
      </c>
      <c r="I435" s="46">
        <f t="shared" si="7"/>
        <v>0</v>
      </c>
    </row>
    <row r="436" spans="3:9" s="47" customFormat="1" ht="40.5">
      <c r="C436" s="79" t="s">
        <v>664</v>
      </c>
      <c r="D436" s="44" t="s">
        <v>230</v>
      </c>
      <c r="E436" s="80" t="s">
        <v>23</v>
      </c>
      <c r="F436" s="81">
        <v>5</v>
      </c>
      <c r="G436" s="82"/>
      <c r="H436" s="45" t="str" cm="1">
        <f t="array" ref="H436">+numtext(G436)</f>
        <v>CERO PESOS 00/100 M.N.</v>
      </c>
      <c r="I436" s="46">
        <f t="shared" si="7"/>
        <v>0</v>
      </c>
    </row>
    <row r="437" spans="3:9" s="47" customFormat="1" ht="40.5">
      <c r="C437" s="79" t="s">
        <v>665</v>
      </c>
      <c r="D437" s="44" t="s">
        <v>232</v>
      </c>
      <c r="E437" s="80" t="s">
        <v>26</v>
      </c>
      <c r="F437" s="81">
        <v>8.62</v>
      </c>
      <c r="G437" s="82"/>
      <c r="H437" s="45" t="str" cm="1">
        <f t="array" ref="H437">+numtext(G437)</f>
        <v>CERO PESOS 00/100 M.N.</v>
      </c>
      <c r="I437" s="46">
        <f t="shared" si="7"/>
        <v>0</v>
      </c>
    </row>
    <row r="438" spans="3:9" s="47" customFormat="1" ht="40.5">
      <c r="C438" s="79" t="s">
        <v>666</v>
      </c>
      <c r="D438" s="44" t="s">
        <v>234</v>
      </c>
      <c r="E438" s="80" t="s">
        <v>23</v>
      </c>
      <c r="F438" s="81">
        <v>1</v>
      </c>
      <c r="G438" s="82"/>
      <c r="H438" s="45" t="str" cm="1">
        <f t="array" ref="H438">+numtext(G438)</f>
        <v>CERO PESOS 00/100 M.N.</v>
      </c>
      <c r="I438" s="46">
        <f t="shared" si="7"/>
        <v>0</v>
      </c>
    </row>
    <row r="439" spans="3:9" s="47" customFormat="1" ht="40.5">
      <c r="C439" s="79" t="s">
        <v>667</v>
      </c>
      <c r="D439" s="44" t="s">
        <v>236</v>
      </c>
      <c r="E439" s="80" t="s">
        <v>23</v>
      </c>
      <c r="F439" s="81">
        <v>1</v>
      </c>
      <c r="G439" s="82"/>
      <c r="H439" s="45" t="str" cm="1">
        <f t="array" ref="H439">+numtext(G439)</f>
        <v>CERO PESOS 00/100 M.N.</v>
      </c>
      <c r="I439" s="46">
        <f t="shared" si="7"/>
        <v>0</v>
      </c>
    </row>
    <row r="440" spans="3:9" s="47" customFormat="1" ht="40.5">
      <c r="C440" s="79" t="s">
        <v>668</v>
      </c>
      <c r="D440" s="44" t="s">
        <v>232</v>
      </c>
      <c r="E440" s="80" t="s">
        <v>26</v>
      </c>
      <c r="F440" s="81">
        <v>8.62</v>
      </c>
      <c r="G440" s="82"/>
      <c r="H440" s="45" t="str" cm="1">
        <f t="array" ref="H440">+numtext(G440)</f>
        <v>CERO PESOS 00/100 M.N.</v>
      </c>
      <c r="I440" s="46">
        <f t="shared" si="7"/>
        <v>0</v>
      </c>
    </row>
    <row r="441" spans="3:9" s="47" customFormat="1" ht="13.15">
      <c r="C441" s="69" t="s">
        <v>670</v>
      </c>
      <c r="D441" s="69" t="s">
        <v>239</v>
      </c>
      <c r="E441" s="70"/>
      <c r="F441" s="71"/>
      <c r="G441" s="82"/>
      <c r="H441" s="45"/>
      <c r="I441" s="73">
        <f>SUM(I442:I443)</f>
        <v>0</v>
      </c>
    </row>
    <row r="442" spans="3:9" s="47" customFormat="1" ht="81">
      <c r="C442" s="79" t="s">
        <v>669</v>
      </c>
      <c r="D442" s="44" t="s">
        <v>241</v>
      </c>
      <c r="E442" s="80" t="s">
        <v>23</v>
      </c>
      <c r="F442" s="81">
        <v>3</v>
      </c>
      <c r="G442" s="82"/>
      <c r="H442" s="45" t="str" cm="1">
        <f t="array" ref="H442">+numtext(G442)</f>
        <v>CERO PESOS 00/100 M.N.</v>
      </c>
      <c r="I442" s="46">
        <f t="shared" si="7"/>
        <v>0</v>
      </c>
    </row>
    <row r="443" spans="3:9" s="47" customFormat="1" ht="81">
      <c r="C443" s="79" t="s">
        <v>671</v>
      </c>
      <c r="D443" s="44" t="s">
        <v>243</v>
      </c>
      <c r="E443" s="80" t="s">
        <v>23</v>
      </c>
      <c r="F443" s="81">
        <v>1</v>
      </c>
      <c r="G443" s="82"/>
      <c r="H443" s="45" t="str" cm="1">
        <f t="array" ref="H443">+numtext(G443)</f>
        <v>CERO PESOS 00/100 M.N.</v>
      </c>
      <c r="I443" s="46">
        <f t="shared" si="7"/>
        <v>0</v>
      </c>
    </row>
    <row r="444" spans="3:9" s="47" customFormat="1" ht="13.15">
      <c r="C444" s="69" t="s">
        <v>673</v>
      </c>
      <c r="D444" s="69" t="s">
        <v>245</v>
      </c>
      <c r="E444" s="70"/>
      <c r="F444" s="71"/>
      <c r="G444" s="82"/>
      <c r="H444" s="45"/>
      <c r="I444" s="73">
        <f>SUM(I445:I448)</f>
        <v>0</v>
      </c>
    </row>
    <row r="445" spans="3:9" s="47" customFormat="1" ht="81">
      <c r="C445" s="79" t="s">
        <v>672</v>
      </c>
      <c r="D445" s="44" t="s">
        <v>249</v>
      </c>
      <c r="E445" s="80" t="s">
        <v>54</v>
      </c>
      <c r="F445" s="81">
        <v>1</v>
      </c>
      <c r="G445" s="82"/>
      <c r="H445" s="45" t="str" cm="1">
        <f t="array" ref="H445">+numtext(G445)</f>
        <v>CERO PESOS 00/100 M.N.</v>
      </c>
      <c r="I445" s="46">
        <f t="shared" si="7"/>
        <v>0</v>
      </c>
    </row>
    <row r="446" spans="3:9" s="47" customFormat="1" ht="50.65">
      <c r="C446" s="79" t="s">
        <v>674</v>
      </c>
      <c r="D446" s="44" t="s">
        <v>253</v>
      </c>
      <c r="E446" s="80" t="s">
        <v>23</v>
      </c>
      <c r="F446" s="81">
        <v>1</v>
      </c>
      <c r="G446" s="82"/>
      <c r="H446" s="45" t="str" cm="1">
        <f t="array" ref="H446">+numtext(G446)</f>
        <v>CERO PESOS 00/100 M.N.</v>
      </c>
      <c r="I446" s="46">
        <f t="shared" si="7"/>
        <v>0</v>
      </c>
    </row>
    <row r="447" spans="3:9" s="47" customFormat="1" ht="60.75">
      <c r="C447" s="79" t="s">
        <v>675</v>
      </c>
      <c r="D447" s="44" t="s">
        <v>275</v>
      </c>
      <c r="E447" s="80" t="s">
        <v>23</v>
      </c>
      <c r="F447" s="81">
        <v>4</v>
      </c>
      <c r="G447" s="82"/>
      <c r="H447" s="45" t="str" cm="1">
        <f t="array" ref="H447">+numtext(G447)</f>
        <v>CERO PESOS 00/100 M.N.</v>
      </c>
      <c r="I447" s="46">
        <f t="shared" si="7"/>
        <v>0</v>
      </c>
    </row>
    <row r="448" spans="3:9" s="47" customFormat="1" ht="40.5">
      <c r="C448" s="79" t="s">
        <v>676</v>
      </c>
      <c r="D448" s="44" t="s">
        <v>518</v>
      </c>
      <c r="E448" s="80" t="s">
        <v>23</v>
      </c>
      <c r="F448" s="81">
        <v>2</v>
      </c>
      <c r="G448" s="82"/>
      <c r="H448" s="45" t="str" cm="1">
        <f t="array" ref="H448">+numtext(G448)</f>
        <v>CERO PESOS 00/100 M.N.</v>
      </c>
      <c r="I448" s="46">
        <f t="shared" si="7"/>
        <v>0</v>
      </c>
    </row>
    <row r="449" spans="3:9" s="47" customFormat="1" ht="13.15">
      <c r="C449" s="69" t="s">
        <v>678</v>
      </c>
      <c r="D449" s="69" t="s">
        <v>520</v>
      </c>
      <c r="E449" s="70"/>
      <c r="F449" s="71"/>
      <c r="G449" s="82"/>
      <c r="H449" s="45"/>
      <c r="I449" s="73">
        <f>SUM(I450)</f>
        <v>0</v>
      </c>
    </row>
    <row r="450" spans="3:9" s="47" customFormat="1" ht="50.65">
      <c r="C450" s="79" t="s">
        <v>677</v>
      </c>
      <c r="D450" s="44" t="s">
        <v>522</v>
      </c>
      <c r="E450" s="80" t="s">
        <v>23</v>
      </c>
      <c r="F450" s="81">
        <v>12</v>
      </c>
      <c r="G450" s="82"/>
      <c r="H450" s="45" t="str" cm="1">
        <f t="array" ref="H450">+numtext(G450)</f>
        <v>CERO PESOS 00/100 M.N.</v>
      </c>
      <c r="I450" s="46">
        <f t="shared" si="7"/>
        <v>0</v>
      </c>
    </row>
    <row r="451" spans="3:9" s="47" customFormat="1" ht="13.15">
      <c r="C451" s="69" t="s">
        <v>680</v>
      </c>
      <c r="D451" s="69" t="s">
        <v>524</v>
      </c>
      <c r="E451" s="70"/>
      <c r="F451" s="71"/>
      <c r="G451" s="82"/>
      <c r="H451" s="45"/>
      <c r="I451" s="73">
        <f>SUM(I452:I458)</f>
        <v>0</v>
      </c>
    </row>
    <row r="452" spans="3:9" s="47" customFormat="1" ht="91.15">
      <c r="C452" s="79" t="s">
        <v>679</v>
      </c>
      <c r="D452" s="44" t="s">
        <v>526</v>
      </c>
      <c r="E452" s="80" t="s">
        <v>54</v>
      </c>
      <c r="F452" s="81">
        <v>4</v>
      </c>
      <c r="G452" s="82"/>
      <c r="H452" s="45" t="str" cm="1">
        <f t="array" ref="H452">+numtext(G452)</f>
        <v>CERO PESOS 00/100 M.N.</v>
      </c>
      <c r="I452" s="46">
        <f t="shared" si="7"/>
        <v>0</v>
      </c>
    </row>
    <row r="453" spans="3:9" s="47" customFormat="1" ht="30.4">
      <c r="C453" s="79" t="s">
        <v>681</v>
      </c>
      <c r="D453" s="44" t="s">
        <v>528</v>
      </c>
      <c r="E453" s="80" t="s">
        <v>26</v>
      </c>
      <c r="F453" s="81">
        <v>123.46</v>
      </c>
      <c r="G453" s="82"/>
      <c r="H453" s="45" t="str" cm="1">
        <f t="array" ref="H453">+numtext(G453)</f>
        <v>CERO PESOS 00/100 M.N.</v>
      </c>
      <c r="I453" s="46">
        <f t="shared" si="7"/>
        <v>0</v>
      </c>
    </row>
    <row r="454" spans="3:9" s="47" customFormat="1" ht="30.4">
      <c r="C454" s="79" t="s">
        <v>682</v>
      </c>
      <c r="D454" s="44" t="s">
        <v>531</v>
      </c>
      <c r="E454" s="80" t="s">
        <v>26</v>
      </c>
      <c r="F454" s="81">
        <v>20.17</v>
      </c>
      <c r="G454" s="82"/>
      <c r="H454" s="45" t="str" cm="1">
        <f t="array" ref="H454">+numtext(G454)</f>
        <v>CERO PESOS 00/100 M.N.</v>
      </c>
      <c r="I454" s="46">
        <f t="shared" si="7"/>
        <v>0</v>
      </c>
    </row>
    <row r="455" spans="3:9" s="47" customFormat="1" ht="70.9">
      <c r="C455" s="79" t="s">
        <v>683</v>
      </c>
      <c r="D455" s="44" t="s">
        <v>305</v>
      </c>
      <c r="E455" s="80" t="s">
        <v>23</v>
      </c>
      <c r="F455" s="81">
        <v>10</v>
      </c>
      <c r="G455" s="82"/>
      <c r="H455" s="45" t="str" cm="1">
        <f t="array" ref="H455">+numtext(G455)</f>
        <v>CERO PESOS 00/100 M.N.</v>
      </c>
      <c r="I455" s="46">
        <f t="shared" si="7"/>
        <v>0</v>
      </c>
    </row>
    <row r="456" spans="3:9" s="47" customFormat="1" ht="40.5">
      <c r="C456" s="79" t="s">
        <v>684</v>
      </c>
      <c r="D456" s="44" t="s">
        <v>307</v>
      </c>
      <c r="E456" s="80" t="s">
        <v>23</v>
      </c>
      <c r="F456" s="81">
        <v>10</v>
      </c>
      <c r="G456" s="82"/>
      <c r="H456" s="45" t="str" cm="1">
        <f t="array" ref="H456">+numtext(G456)</f>
        <v>CERO PESOS 00/100 M.N.</v>
      </c>
      <c r="I456" s="46">
        <f t="shared" si="7"/>
        <v>0</v>
      </c>
    </row>
    <row r="457" spans="3:9" s="47" customFormat="1" ht="30.4">
      <c r="C457" s="79" t="s">
        <v>685</v>
      </c>
      <c r="D457" s="44" t="s">
        <v>309</v>
      </c>
      <c r="E457" s="80" t="s">
        <v>23</v>
      </c>
      <c r="F457" s="81">
        <v>10</v>
      </c>
      <c r="G457" s="82"/>
      <c r="H457" s="45" t="str" cm="1">
        <f t="array" ref="H457">+numtext(G457)</f>
        <v>CERO PESOS 00/100 M.N.</v>
      </c>
      <c r="I457" s="46">
        <f t="shared" si="7"/>
        <v>0</v>
      </c>
    </row>
    <row r="458" spans="3:9" s="47" customFormat="1" ht="40.5">
      <c r="C458" s="79" t="s">
        <v>686</v>
      </c>
      <c r="D458" s="44" t="s">
        <v>536</v>
      </c>
      <c r="E458" s="80" t="s">
        <v>23</v>
      </c>
      <c r="F458" s="81">
        <v>10</v>
      </c>
      <c r="G458" s="82"/>
      <c r="H458" s="45" t="str" cm="1">
        <f t="array" ref="H458">+numtext(G458)</f>
        <v>CERO PESOS 00/100 M.N.</v>
      </c>
      <c r="I458" s="46">
        <f t="shared" si="7"/>
        <v>0</v>
      </c>
    </row>
    <row r="459" spans="3:9" s="47" customFormat="1" ht="13.15">
      <c r="C459" s="69" t="s">
        <v>688</v>
      </c>
      <c r="D459" s="69" t="s">
        <v>281</v>
      </c>
      <c r="E459" s="70"/>
      <c r="F459" s="71"/>
      <c r="G459" s="82"/>
      <c r="H459" s="45"/>
      <c r="I459" s="73">
        <f>SUM(I460:I461)</f>
        <v>0</v>
      </c>
    </row>
    <row r="460" spans="3:9" s="47" customFormat="1" ht="81">
      <c r="C460" s="79" t="s">
        <v>687</v>
      </c>
      <c r="D460" s="44" t="s">
        <v>283</v>
      </c>
      <c r="E460" s="80" t="s">
        <v>23</v>
      </c>
      <c r="F460" s="81">
        <v>2</v>
      </c>
      <c r="G460" s="82"/>
      <c r="H460" s="45" t="str" cm="1">
        <f t="array" ref="H460">+numtext(G460)</f>
        <v>CERO PESOS 00/100 M.N.</v>
      </c>
      <c r="I460" s="46">
        <f t="shared" si="7"/>
        <v>0</v>
      </c>
    </row>
    <row r="461" spans="3:9" s="47" customFormat="1" ht="40.5">
      <c r="C461" s="79" t="s">
        <v>689</v>
      </c>
      <c r="D461" s="44" t="s">
        <v>285</v>
      </c>
      <c r="E461" s="80" t="s">
        <v>23</v>
      </c>
      <c r="F461" s="81">
        <v>2</v>
      </c>
      <c r="G461" s="82"/>
      <c r="H461" s="45" t="str" cm="1">
        <f t="array" ref="H461">+numtext(G461)</f>
        <v>CERO PESOS 00/100 M.N.</v>
      </c>
      <c r="I461" s="46">
        <f t="shared" si="7"/>
        <v>0</v>
      </c>
    </row>
    <row r="462" spans="3:9" s="47" customFormat="1" ht="13.15">
      <c r="C462" s="69" t="s">
        <v>691</v>
      </c>
      <c r="D462" s="69" t="s">
        <v>57</v>
      </c>
      <c r="E462" s="70"/>
      <c r="F462" s="71"/>
      <c r="G462" s="82"/>
      <c r="H462" s="45"/>
      <c r="I462" s="73">
        <f>SUM(I463:I464)</f>
        <v>0</v>
      </c>
    </row>
    <row r="463" spans="3:9" s="47" customFormat="1" ht="20.25">
      <c r="C463" s="79" t="s">
        <v>690</v>
      </c>
      <c r="D463" s="44" t="s">
        <v>319</v>
      </c>
      <c r="E463" s="80" t="s">
        <v>24</v>
      </c>
      <c r="F463" s="81">
        <v>105.19</v>
      </c>
      <c r="G463" s="82"/>
      <c r="H463" s="45" t="str" cm="1">
        <f t="array" ref="H463">+numtext(G463)</f>
        <v>CERO PESOS 00/100 M.N.</v>
      </c>
      <c r="I463" s="46">
        <f t="shared" si="7"/>
        <v>0</v>
      </c>
    </row>
    <row r="464" spans="3:9" s="47" customFormat="1" ht="20.25">
      <c r="C464" s="79" t="s">
        <v>692</v>
      </c>
      <c r="D464" s="44" t="s">
        <v>321</v>
      </c>
      <c r="E464" s="80" t="s">
        <v>24</v>
      </c>
      <c r="F464" s="81">
        <v>105.19</v>
      </c>
      <c r="G464" s="82"/>
      <c r="H464" s="45" t="str" cm="1">
        <f t="array" ref="H464">+numtext(G464)</f>
        <v>CERO PESOS 00/100 M.N.</v>
      </c>
      <c r="I464" s="46">
        <f t="shared" si="7"/>
        <v>0</v>
      </c>
    </row>
    <row r="465" spans="3:9" s="47" customFormat="1" ht="13.15">
      <c r="C465" s="84" t="s">
        <v>694</v>
      </c>
      <c r="D465" s="85" t="s">
        <v>695</v>
      </c>
      <c r="E465" s="86"/>
      <c r="F465" s="87"/>
      <c r="G465" s="82"/>
      <c r="H465" s="45"/>
      <c r="I465" s="31">
        <f>I466+I480+I538+I549+I593+I597+I603+I631+I641+I644+I657+I664+I671</f>
        <v>0</v>
      </c>
    </row>
    <row r="466" spans="3:9" s="47" customFormat="1" ht="13.15">
      <c r="C466" s="69" t="s">
        <v>696</v>
      </c>
      <c r="D466" s="69" t="s">
        <v>32</v>
      </c>
      <c r="E466" s="70"/>
      <c r="F466" s="71"/>
      <c r="G466" s="82"/>
      <c r="H466" s="45"/>
      <c r="I466" s="73">
        <f>SUM(I467:I479)</f>
        <v>0</v>
      </c>
    </row>
    <row r="467" spans="3:9" s="47" customFormat="1" ht="81">
      <c r="C467" s="79" t="s">
        <v>693</v>
      </c>
      <c r="D467" s="44" t="s">
        <v>97</v>
      </c>
      <c r="E467" s="80" t="s">
        <v>24</v>
      </c>
      <c r="F467" s="81">
        <v>400</v>
      </c>
      <c r="G467" s="82"/>
      <c r="H467" s="45" t="str" cm="1">
        <f t="array" ref="H467">+numtext(G467)</f>
        <v>CERO PESOS 00/100 M.N.</v>
      </c>
      <c r="I467" s="46">
        <f t="shared" si="8" ref="I467:I530">+ROUND(F467*G467,2)</f>
        <v>0</v>
      </c>
    </row>
    <row r="468" spans="3:9" s="47" customFormat="1" ht="40.5">
      <c r="C468" s="79" t="s">
        <v>697</v>
      </c>
      <c r="D468" s="44" t="s">
        <v>98</v>
      </c>
      <c r="E468" s="80" t="s">
        <v>24</v>
      </c>
      <c r="F468" s="81">
        <v>510</v>
      </c>
      <c r="G468" s="82"/>
      <c r="H468" s="45" t="str" cm="1">
        <f t="array" ref="H468">+numtext(G468)</f>
        <v>CERO PESOS 00/100 M.N.</v>
      </c>
      <c r="I468" s="46">
        <f t="shared" si="8"/>
        <v>0</v>
      </c>
    </row>
    <row r="469" spans="3:9" s="47" customFormat="1" ht="60.75">
      <c r="C469" s="79" t="s">
        <v>698</v>
      </c>
      <c r="D469" s="44" t="s">
        <v>700</v>
      </c>
      <c r="E469" s="80" t="s">
        <v>24</v>
      </c>
      <c r="F469" s="81">
        <v>80</v>
      </c>
      <c r="G469" s="82"/>
      <c r="H469" s="45" t="str" cm="1">
        <f t="array" ref="H469">+numtext(G469)</f>
        <v>CERO PESOS 00/100 M.N.</v>
      </c>
      <c r="I469" s="46">
        <f t="shared" si="8"/>
        <v>0</v>
      </c>
    </row>
    <row r="470" spans="3:9" s="47" customFormat="1" ht="60.75">
      <c r="C470" s="79" t="s">
        <v>699</v>
      </c>
      <c r="D470" s="44" t="s">
        <v>100</v>
      </c>
      <c r="E470" s="80" t="s">
        <v>24</v>
      </c>
      <c r="F470" s="81">
        <v>200</v>
      </c>
      <c r="G470" s="82"/>
      <c r="H470" s="45" t="str" cm="1">
        <f t="array" ref="H470">+numtext(G470)</f>
        <v>CERO PESOS 00/100 M.N.</v>
      </c>
      <c r="I470" s="46">
        <f t="shared" si="8"/>
        <v>0</v>
      </c>
    </row>
    <row r="471" spans="3:9" s="47" customFormat="1" ht="40.5">
      <c r="C471" s="79" t="s">
        <v>701</v>
      </c>
      <c r="D471" s="44" t="s">
        <v>101</v>
      </c>
      <c r="E471" s="80" t="s">
        <v>24</v>
      </c>
      <c r="F471" s="81">
        <v>208</v>
      </c>
      <c r="G471" s="82"/>
      <c r="H471" s="45" t="str" cm="1">
        <f t="array" ref="H471">+numtext(G471)</f>
        <v>CERO PESOS 00/100 M.N.</v>
      </c>
      <c r="I471" s="46">
        <f t="shared" si="8"/>
        <v>0</v>
      </c>
    </row>
    <row r="472" spans="3:9" s="47" customFormat="1" ht="40.5">
      <c r="C472" s="79" t="s">
        <v>702</v>
      </c>
      <c r="D472" s="44" t="s">
        <v>102</v>
      </c>
      <c r="E472" s="80" t="s">
        <v>23</v>
      </c>
      <c r="F472" s="81">
        <v>20</v>
      </c>
      <c r="G472" s="82"/>
      <c r="H472" s="45" t="str" cm="1">
        <f t="array" ref="H472">+numtext(G472)</f>
        <v>CERO PESOS 00/100 M.N.</v>
      </c>
      <c r="I472" s="46">
        <f t="shared" si="8"/>
        <v>0</v>
      </c>
    </row>
    <row r="473" spans="3:9" s="47" customFormat="1" ht="50.65">
      <c r="C473" s="79" t="s">
        <v>703</v>
      </c>
      <c r="D473" s="44" t="s">
        <v>705</v>
      </c>
      <c r="E473" s="80" t="s">
        <v>24</v>
      </c>
      <c r="F473" s="81">
        <v>50</v>
      </c>
      <c r="G473" s="82"/>
      <c r="H473" s="45" t="str" cm="1">
        <f t="array" ref="H473">+numtext(G473)</f>
        <v>CERO PESOS 00/100 M.N.</v>
      </c>
      <c r="I473" s="46">
        <f t="shared" si="8"/>
        <v>0</v>
      </c>
    </row>
    <row r="474" spans="3:9" s="47" customFormat="1" ht="50.65">
      <c r="C474" s="79" t="s">
        <v>704</v>
      </c>
      <c r="D474" s="44" t="s">
        <v>103</v>
      </c>
      <c r="E474" s="80" t="s">
        <v>26</v>
      </c>
      <c r="F474" s="81">
        <v>40</v>
      </c>
      <c r="G474" s="82"/>
      <c r="H474" s="45" t="str" cm="1">
        <f t="array" ref="H474">+numtext(G474)</f>
        <v>CERO PESOS 00/100 M.N.</v>
      </c>
      <c r="I474" s="46">
        <f t="shared" si="8"/>
        <v>0</v>
      </c>
    </row>
    <row r="475" spans="3:9" s="47" customFormat="1" ht="40.5">
      <c r="C475" s="79" t="s">
        <v>706</v>
      </c>
      <c r="D475" s="44" t="s">
        <v>104</v>
      </c>
      <c r="E475" s="80" t="s">
        <v>23</v>
      </c>
      <c r="F475" s="81">
        <v>35</v>
      </c>
      <c r="G475" s="82"/>
      <c r="H475" s="45" t="str" cm="1">
        <f t="array" ref="H475">+numtext(G475)</f>
        <v>CERO PESOS 00/100 M.N.</v>
      </c>
      <c r="I475" s="46">
        <f t="shared" si="8"/>
        <v>0</v>
      </c>
    </row>
    <row r="476" spans="3:9" s="47" customFormat="1" ht="60.75">
      <c r="C476" s="79" t="s">
        <v>707</v>
      </c>
      <c r="D476" s="44" t="s">
        <v>105</v>
      </c>
      <c r="E476" s="80" t="s">
        <v>26</v>
      </c>
      <c r="F476" s="81">
        <v>500</v>
      </c>
      <c r="G476" s="82"/>
      <c r="H476" s="45" t="str" cm="1">
        <f t="array" ref="H476">+numtext(G476)</f>
        <v>CERO PESOS 00/100 M.N.</v>
      </c>
      <c r="I476" s="46">
        <f t="shared" si="8"/>
        <v>0</v>
      </c>
    </row>
    <row r="477" spans="3:9" s="47" customFormat="1" ht="20.25">
      <c r="C477" s="79" t="s">
        <v>708</v>
      </c>
      <c r="D477" s="44" t="s">
        <v>106</v>
      </c>
      <c r="E477" s="80" t="s">
        <v>23</v>
      </c>
      <c r="F477" s="81">
        <v>90</v>
      </c>
      <c r="G477" s="82"/>
      <c r="H477" s="45" t="str" cm="1">
        <f t="array" ref="H477">+numtext(G477)</f>
        <v>CERO PESOS 00/100 M.N.</v>
      </c>
      <c r="I477" s="46">
        <f t="shared" si="8"/>
        <v>0</v>
      </c>
    </row>
    <row r="478" spans="3:9" s="47" customFormat="1" ht="40.5">
      <c r="C478" s="79" t="s">
        <v>709</v>
      </c>
      <c r="D478" s="44" t="s">
        <v>109</v>
      </c>
      <c r="E478" s="80" t="s">
        <v>21</v>
      </c>
      <c r="F478" s="81">
        <v>33</v>
      </c>
      <c r="G478" s="82"/>
      <c r="H478" s="45" t="str" cm="1">
        <f t="array" ref="H478">+numtext(G478)</f>
        <v>CERO PESOS 00/100 M.N.</v>
      </c>
      <c r="I478" s="46">
        <f t="shared" si="8"/>
        <v>0</v>
      </c>
    </row>
    <row r="479" spans="3:9" s="47" customFormat="1" ht="40.5">
      <c r="C479" s="79" t="s">
        <v>710</v>
      </c>
      <c r="D479" s="44" t="s">
        <v>110</v>
      </c>
      <c r="E479" s="80" t="s">
        <v>22</v>
      </c>
      <c r="F479" s="81">
        <v>92</v>
      </c>
      <c r="G479" s="82"/>
      <c r="H479" s="45" t="str" cm="1">
        <f t="array" ref="H479">+numtext(G479)</f>
        <v>CERO PESOS 00/100 M.N.</v>
      </c>
      <c r="I479" s="46">
        <f t="shared" si="8"/>
        <v>0</v>
      </c>
    </row>
    <row r="480" spans="3:9" s="47" customFormat="1" ht="13.15">
      <c r="C480" s="69" t="s">
        <v>712</v>
      </c>
      <c r="D480" s="69" t="s">
        <v>713</v>
      </c>
      <c r="E480" s="70"/>
      <c r="F480" s="71"/>
      <c r="G480" s="82"/>
      <c r="H480" s="45"/>
      <c r="I480" s="73">
        <f>I481+I500+I512</f>
        <v>0</v>
      </c>
    </row>
    <row r="481" spans="3:9" s="47" customFormat="1" ht="14.25">
      <c r="C481" s="76" t="s">
        <v>714</v>
      </c>
      <c r="D481" s="74" t="s">
        <v>116</v>
      </c>
      <c r="E481" s="77"/>
      <c r="F481" s="78"/>
      <c r="G481" s="82"/>
      <c r="H481" s="45"/>
      <c r="I481" s="88">
        <f>SUM(I482:I499)</f>
        <v>0</v>
      </c>
    </row>
    <row r="482" spans="3:9" s="47" customFormat="1" ht="30.4">
      <c r="C482" s="79" t="s">
        <v>711</v>
      </c>
      <c r="D482" s="44" t="s">
        <v>117</v>
      </c>
      <c r="E482" s="80" t="s">
        <v>26</v>
      </c>
      <c r="F482" s="81">
        <v>400</v>
      </c>
      <c r="G482" s="82"/>
      <c r="H482" s="45" t="str" cm="1">
        <f t="array" ref="H482">+numtext(G482)</f>
        <v>CERO PESOS 00/100 M.N.</v>
      </c>
      <c r="I482" s="46">
        <f t="shared" si="8"/>
        <v>0</v>
      </c>
    </row>
    <row r="483" spans="3:9" s="47" customFormat="1" ht="50.65">
      <c r="C483" s="79" t="s">
        <v>715</v>
      </c>
      <c r="D483" s="44" t="s">
        <v>717</v>
      </c>
      <c r="E483" s="80" t="s">
        <v>21</v>
      </c>
      <c r="F483" s="81">
        <v>140</v>
      </c>
      <c r="G483" s="82"/>
      <c r="H483" s="45" t="str" cm="1">
        <f t="array" ref="H483">+numtext(G483)</f>
        <v>CERO PESOS 00/100 M.N.</v>
      </c>
      <c r="I483" s="46">
        <f t="shared" si="8"/>
        <v>0</v>
      </c>
    </row>
    <row r="484" spans="3:9" s="47" customFormat="1" ht="20.25">
      <c r="C484" s="79" t="s">
        <v>716</v>
      </c>
      <c r="D484" s="44" t="s">
        <v>719</v>
      </c>
      <c r="E484" s="80" t="s">
        <v>24</v>
      </c>
      <c r="F484" s="81">
        <v>600</v>
      </c>
      <c r="G484" s="82"/>
      <c r="H484" s="45" t="str" cm="1">
        <f t="array" ref="H484">+numtext(G484)</f>
        <v>CERO PESOS 00/100 M.N.</v>
      </c>
      <c r="I484" s="46">
        <f t="shared" si="8"/>
        <v>0</v>
      </c>
    </row>
    <row r="485" spans="3:9" s="47" customFormat="1" ht="20.25">
      <c r="C485" s="79" t="s">
        <v>718</v>
      </c>
      <c r="D485" s="44" t="s">
        <v>721</v>
      </c>
      <c r="E485" s="80" t="s">
        <v>21</v>
      </c>
      <c r="F485" s="81">
        <v>60</v>
      </c>
      <c r="G485" s="82"/>
      <c r="H485" s="45" t="str" cm="1">
        <f t="array" ref="H485">+numtext(G485)</f>
        <v>CERO PESOS 00/100 M.N.</v>
      </c>
      <c r="I485" s="46">
        <f t="shared" si="8"/>
        <v>0</v>
      </c>
    </row>
    <row r="486" spans="3:9" s="47" customFormat="1" ht="40.5">
      <c r="C486" s="79" t="s">
        <v>720</v>
      </c>
      <c r="D486" s="44" t="s">
        <v>723</v>
      </c>
      <c r="E486" s="80" t="s">
        <v>21</v>
      </c>
      <c r="F486" s="81">
        <v>40</v>
      </c>
      <c r="G486" s="82"/>
      <c r="H486" s="45" t="str" cm="1">
        <f t="array" ref="H486">+numtext(G486)</f>
        <v>CERO PESOS 00/100 M.N.</v>
      </c>
      <c r="I486" s="46">
        <f t="shared" si="8"/>
        <v>0</v>
      </c>
    </row>
    <row r="487" spans="3:9" s="47" customFormat="1" ht="40.5">
      <c r="C487" s="79" t="s">
        <v>722</v>
      </c>
      <c r="D487" s="44" t="s">
        <v>725</v>
      </c>
      <c r="E487" s="80" t="s">
        <v>21</v>
      </c>
      <c r="F487" s="81">
        <v>40</v>
      </c>
      <c r="G487" s="82"/>
      <c r="H487" s="45" t="str" cm="1">
        <f t="array" ref="H487">+numtext(G487)</f>
        <v>CERO PESOS 00/100 M.N.</v>
      </c>
      <c r="I487" s="46">
        <f t="shared" si="8"/>
        <v>0</v>
      </c>
    </row>
    <row r="488" spans="3:9" s="47" customFormat="1" ht="40.5">
      <c r="C488" s="79" t="s">
        <v>724</v>
      </c>
      <c r="D488" s="44" t="s">
        <v>119</v>
      </c>
      <c r="E488" s="80" t="s">
        <v>26</v>
      </c>
      <c r="F488" s="81">
        <v>35</v>
      </c>
      <c r="G488" s="82"/>
      <c r="H488" s="45" t="str" cm="1">
        <f t="array" ref="H488">+numtext(G488)</f>
        <v>CERO PESOS 00/100 M.N.</v>
      </c>
      <c r="I488" s="46">
        <f t="shared" si="8"/>
        <v>0</v>
      </c>
    </row>
    <row r="489" spans="3:9" s="47" customFormat="1" ht="40.5">
      <c r="C489" s="79" t="s">
        <v>726</v>
      </c>
      <c r="D489" s="44" t="s">
        <v>728</v>
      </c>
      <c r="E489" s="80" t="s">
        <v>26</v>
      </c>
      <c r="F489" s="81">
        <v>100</v>
      </c>
      <c r="G489" s="82"/>
      <c r="H489" s="45" t="str" cm="1">
        <f t="array" ref="H489">+numtext(G489)</f>
        <v>CERO PESOS 00/100 M.N.</v>
      </c>
      <c r="I489" s="46">
        <f t="shared" si="8"/>
        <v>0</v>
      </c>
    </row>
    <row r="490" spans="3:9" s="47" customFormat="1" ht="30.4">
      <c r="C490" s="79" t="s">
        <v>727</v>
      </c>
      <c r="D490" s="44" t="s">
        <v>121</v>
      </c>
      <c r="E490" s="80" t="s">
        <v>23</v>
      </c>
      <c r="F490" s="81">
        <v>60</v>
      </c>
      <c r="G490" s="82"/>
      <c r="H490" s="45" t="str" cm="1">
        <f t="array" ref="H490">+numtext(G490)</f>
        <v>CERO PESOS 00/100 M.N.</v>
      </c>
      <c r="I490" s="46">
        <f t="shared" si="8"/>
        <v>0</v>
      </c>
    </row>
    <row r="491" spans="3:9" s="47" customFormat="1" ht="30.4">
      <c r="C491" s="79" t="s">
        <v>729</v>
      </c>
      <c r="D491" s="44" t="s">
        <v>122</v>
      </c>
      <c r="E491" s="80" t="s">
        <v>23</v>
      </c>
      <c r="F491" s="81">
        <v>38</v>
      </c>
      <c r="G491" s="82"/>
      <c r="H491" s="45" t="str" cm="1">
        <f t="array" ref="H491">+numtext(G491)</f>
        <v>CERO PESOS 00/100 M.N.</v>
      </c>
      <c r="I491" s="46">
        <f t="shared" si="8"/>
        <v>0</v>
      </c>
    </row>
    <row r="492" spans="3:9" s="47" customFormat="1" ht="30.4">
      <c r="C492" s="79" t="s">
        <v>730</v>
      </c>
      <c r="D492" s="44" t="s">
        <v>732</v>
      </c>
      <c r="E492" s="80" t="s">
        <v>23</v>
      </c>
      <c r="F492" s="81">
        <v>20</v>
      </c>
      <c r="G492" s="82"/>
      <c r="H492" s="45" t="str" cm="1">
        <f t="array" ref="H492">+numtext(G492)</f>
        <v>CERO PESOS 00/100 M.N.</v>
      </c>
      <c r="I492" s="46">
        <f t="shared" si="8"/>
        <v>0</v>
      </c>
    </row>
    <row r="493" spans="3:9" s="47" customFormat="1" ht="30.4">
      <c r="C493" s="79" t="s">
        <v>731</v>
      </c>
      <c r="D493" s="44" t="s">
        <v>734</v>
      </c>
      <c r="E493" s="80" t="s">
        <v>23</v>
      </c>
      <c r="F493" s="81">
        <v>20</v>
      </c>
      <c r="G493" s="82"/>
      <c r="H493" s="45" t="str" cm="1">
        <f t="array" ref="H493">+numtext(G493)</f>
        <v>CERO PESOS 00/100 M.N.</v>
      </c>
      <c r="I493" s="46">
        <f t="shared" si="8"/>
        <v>0</v>
      </c>
    </row>
    <row r="494" spans="3:9" s="47" customFormat="1" ht="20.25">
      <c r="C494" s="79" t="s">
        <v>733</v>
      </c>
      <c r="D494" s="44" t="s">
        <v>583</v>
      </c>
      <c r="E494" s="80" t="s">
        <v>23</v>
      </c>
      <c r="F494" s="81">
        <v>10</v>
      </c>
      <c r="G494" s="82"/>
      <c r="H494" s="45" t="str" cm="1">
        <f t="array" ref="H494">+numtext(G494)</f>
        <v>CERO PESOS 00/100 M.N.</v>
      </c>
      <c r="I494" s="46">
        <f t="shared" si="8"/>
        <v>0</v>
      </c>
    </row>
    <row r="495" spans="3:9" s="47" customFormat="1" ht="20.25">
      <c r="C495" s="79" t="s">
        <v>735</v>
      </c>
      <c r="D495" s="44" t="s">
        <v>123</v>
      </c>
      <c r="E495" s="80" t="s">
        <v>23</v>
      </c>
      <c r="F495" s="81">
        <v>10</v>
      </c>
      <c r="G495" s="82"/>
      <c r="H495" s="45" t="str" cm="1">
        <f t="array" ref="H495">+numtext(G495)</f>
        <v>CERO PESOS 00/100 M.N.</v>
      </c>
      <c r="I495" s="46">
        <f t="shared" si="8"/>
        <v>0</v>
      </c>
    </row>
    <row r="496" spans="3:9" s="47" customFormat="1" ht="20.25">
      <c r="C496" s="79" t="s">
        <v>736</v>
      </c>
      <c r="D496" s="44" t="s">
        <v>738</v>
      </c>
      <c r="E496" s="80" t="s">
        <v>23</v>
      </c>
      <c r="F496" s="81">
        <v>5</v>
      </c>
      <c r="G496" s="82"/>
      <c r="H496" s="45" t="str" cm="1">
        <f t="array" ref="H496">+numtext(G496)</f>
        <v>CERO PESOS 00/100 M.N.</v>
      </c>
      <c r="I496" s="46">
        <f t="shared" si="8"/>
        <v>0</v>
      </c>
    </row>
    <row r="497" spans="3:9" s="47" customFormat="1" ht="20.25">
      <c r="C497" s="79" t="s">
        <v>737</v>
      </c>
      <c r="D497" s="44" t="s">
        <v>370</v>
      </c>
      <c r="E497" s="80" t="s">
        <v>23</v>
      </c>
      <c r="F497" s="81">
        <v>2</v>
      </c>
      <c r="G497" s="82"/>
      <c r="H497" s="45" t="str" cm="1">
        <f t="array" ref="H497">+numtext(G497)</f>
        <v>CERO PESOS 00/100 M.N.</v>
      </c>
      <c r="I497" s="46">
        <f t="shared" si="8"/>
        <v>0</v>
      </c>
    </row>
    <row r="498" spans="3:9" s="47" customFormat="1" ht="40.5">
      <c r="C498" s="79" t="s">
        <v>739</v>
      </c>
      <c r="D498" s="44" t="s">
        <v>741</v>
      </c>
      <c r="E498" s="80" t="s">
        <v>23</v>
      </c>
      <c r="F498" s="81">
        <v>10</v>
      </c>
      <c r="G498" s="82"/>
      <c r="H498" s="45" t="str" cm="1">
        <f t="array" ref="H498">+numtext(G498)</f>
        <v>CERO PESOS 00/100 M.N.</v>
      </c>
      <c r="I498" s="46">
        <f t="shared" si="8"/>
        <v>0</v>
      </c>
    </row>
    <row r="499" spans="3:9" s="47" customFormat="1" ht="91.15">
      <c r="C499" s="79" t="s">
        <v>740</v>
      </c>
      <c r="D499" s="44" t="s">
        <v>743</v>
      </c>
      <c r="E499" s="80" t="s">
        <v>23</v>
      </c>
      <c r="F499" s="81">
        <v>12</v>
      </c>
      <c r="G499" s="82"/>
      <c r="H499" s="45" t="str" cm="1">
        <f t="array" ref="H499">+numtext(G499)</f>
        <v>CERO PESOS 00/100 M.N.</v>
      </c>
      <c r="I499" s="46">
        <f t="shared" si="8"/>
        <v>0</v>
      </c>
    </row>
    <row r="500" spans="3:9" s="47" customFormat="1" ht="14.25">
      <c r="C500" s="76" t="s">
        <v>744</v>
      </c>
      <c r="D500" s="74" t="s">
        <v>745</v>
      </c>
      <c r="E500" s="77"/>
      <c r="F500" s="78"/>
      <c r="G500" s="82"/>
      <c r="H500" s="45"/>
      <c r="I500" s="88">
        <f>SUM(I501:I511)</f>
        <v>0</v>
      </c>
    </row>
    <row r="501" spans="3:9" s="47" customFormat="1" ht="30.4">
      <c r="C501" s="79" t="s">
        <v>742</v>
      </c>
      <c r="D501" s="44" t="s">
        <v>117</v>
      </c>
      <c r="E501" s="80" t="s">
        <v>26</v>
      </c>
      <c r="F501" s="81">
        <v>200</v>
      </c>
      <c r="G501" s="82"/>
      <c r="H501" s="45" t="str" cm="1">
        <f t="array" ref="H501">+numtext(G501)</f>
        <v>CERO PESOS 00/100 M.N.</v>
      </c>
      <c r="I501" s="46">
        <f t="shared" si="8"/>
        <v>0</v>
      </c>
    </row>
    <row r="502" spans="3:9" s="47" customFormat="1" ht="50.65">
      <c r="C502" s="79" t="s">
        <v>746</v>
      </c>
      <c r="D502" s="44" t="s">
        <v>717</v>
      </c>
      <c r="E502" s="80" t="s">
        <v>21</v>
      </c>
      <c r="F502" s="81">
        <v>140</v>
      </c>
      <c r="G502" s="82"/>
      <c r="H502" s="45" t="str" cm="1">
        <f t="array" ref="H502">+numtext(G502)</f>
        <v>CERO PESOS 00/100 M.N.</v>
      </c>
      <c r="I502" s="46">
        <f t="shared" si="8"/>
        <v>0</v>
      </c>
    </row>
    <row r="503" spans="3:9" s="47" customFormat="1" ht="20.25">
      <c r="C503" s="79" t="s">
        <v>747</v>
      </c>
      <c r="D503" s="44" t="s">
        <v>719</v>
      </c>
      <c r="E503" s="80" t="s">
        <v>24</v>
      </c>
      <c r="F503" s="81">
        <v>600</v>
      </c>
      <c r="G503" s="82"/>
      <c r="H503" s="45" t="str" cm="1">
        <f t="array" ref="H503">+numtext(G503)</f>
        <v>CERO PESOS 00/100 M.N.</v>
      </c>
      <c r="I503" s="46">
        <f t="shared" si="8"/>
        <v>0</v>
      </c>
    </row>
    <row r="504" spans="3:9" s="47" customFormat="1" ht="20.25">
      <c r="C504" s="79" t="s">
        <v>748</v>
      </c>
      <c r="D504" s="44" t="s">
        <v>721</v>
      </c>
      <c r="E504" s="80" t="s">
        <v>21</v>
      </c>
      <c r="F504" s="81">
        <v>60</v>
      </c>
      <c r="G504" s="82"/>
      <c r="H504" s="45" t="str" cm="1">
        <f t="array" ref="H504">+numtext(G504)</f>
        <v>CERO PESOS 00/100 M.N.</v>
      </c>
      <c r="I504" s="46">
        <f t="shared" si="8"/>
        <v>0</v>
      </c>
    </row>
    <row r="505" spans="3:9" s="47" customFormat="1" ht="40.5">
      <c r="C505" s="79" t="s">
        <v>749</v>
      </c>
      <c r="D505" s="44" t="s">
        <v>723</v>
      </c>
      <c r="E505" s="80" t="s">
        <v>21</v>
      </c>
      <c r="F505" s="81">
        <v>40</v>
      </c>
      <c r="G505" s="82"/>
      <c r="H505" s="45" t="str" cm="1">
        <f t="array" ref="H505">+numtext(G505)</f>
        <v>CERO PESOS 00/100 M.N.</v>
      </c>
      <c r="I505" s="46">
        <f t="shared" si="8"/>
        <v>0</v>
      </c>
    </row>
    <row r="506" spans="3:9" s="47" customFormat="1" ht="40.5">
      <c r="C506" s="79" t="s">
        <v>750</v>
      </c>
      <c r="D506" s="44" t="s">
        <v>725</v>
      </c>
      <c r="E506" s="80" t="s">
        <v>21</v>
      </c>
      <c r="F506" s="81">
        <v>40</v>
      </c>
      <c r="G506" s="82"/>
      <c r="H506" s="45" t="str" cm="1">
        <f t="array" ref="H506">+numtext(G506)</f>
        <v>CERO PESOS 00/100 M.N.</v>
      </c>
      <c r="I506" s="46">
        <f t="shared" si="8"/>
        <v>0</v>
      </c>
    </row>
    <row r="507" spans="3:9" s="47" customFormat="1" ht="40.5">
      <c r="C507" s="79" t="s">
        <v>751</v>
      </c>
      <c r="D507" s="44" t="s">
        <v>753</v>
      </c>
      <c r="E507" s="80" t="s">
        <v>26</v>
      </c>
      <c r="F507" s="81">
        <v>100</v>
      </c>
      <c r="G507" s="82"/>
      <c r="H507" s="45" t="str" cm="1">
        <f t="array" ref="H507">+numtext(G507)</f>
        <v>CERO PESOS 00/100 M.N.</v>
      </c>
      <c r="I507" s="46">
        <f t="shared" si="8"/>
        <v>0</v>
      </c>
    </row>
    <row r="508" spans="3:9" s="47" customFormat="1" ht="40.5">
      <c r="C508" s="79" t="s">
        <v>752</v>
      </c>
      <c r="D508" s="44" t="s">
        <v>755</v>
      </c>
      <c r="E508" s="80" t="s">
        <v>23</v>
      </c>
      <c r="F508" s="81">
        <v>20</v>
      </c>
      <c r="G508" s="82"/>
      <c r="H508" s="45" t="str" cm="1">
        <f t="array" ref="H508">+numtext(G508)</f>
        <v>CERO PESOS 00/100 M.N.</v>
      </c>
      <c r="I508" s="46">
        <f t="shared" si="8"/>
        <v>0</v>
      </c>
    </row>
    <row r="509" spans="3:9" s="47" customFormat="1" ht="30.4">
      <c r="C509" s="79" t="s">
        <v>754</v>
      </c>
      <c r="D509" s="44" t="s">
        <v>757</v>
      </c>
      <c r="E509" s="80" t="s">
        <v>23</v>
      </c>
      <c r="F509" s="81">
        <v>20</v>
      </c>
      <c r="G509" s="82"/>
      <c r="H509" s="45" t="str" cm="1">
        <f t="array" ref="H509">+numtext(G509)</f>
        <v>CERO PESOS 00/100 M.N.</v>
      </c>
      <c r="I509" s="46">
        <f t="shared" si="8"/>
        <v>0</v>
      </c>
    </row>
    <row r="510" spans="3:9" s="47" customFormat="1" ht="30.4">
      <c r="C510" s="79" t="s">
        <v>756</v>
      </c>
      <c r="D510" s="44" t="s">
        <v>759</v>
      </c>
      <c r="E510" s="80" t="s">
        <v>26</v>
      </c>
      <c r="F510" s="81">
        <v>10</v>
      </c>
      <c r="G510" s="82"/>
      <c r="H510" s="45" t="str" cm="1">
        <f t="array" ref="H510">+numtext(G510)</f>
        <v>CERO PESOS 00/100 M.N.</v>
      </c>
      <c r="I510" s="46">
        <f t="shared" si="8"/>
        <v>0</v>
      </c>
    </row>
    <row r="511" spans="3:9" s="47" customFormat="1" ht="91.15">
      <c r="C511" s="79" t="s">
        <v>758</v>
      </c>
      <c r="D511" s="44" t="s">
        <v>743</v>
      </c>
      <c r="E511" s="80" t="s">
        <v>23</v>
      </c>
      <c r="F511" s="81">
        <v>4</v>
      </c>
      <c r="G511" s="82"/>
      <c r="H511" s="45" t="str" cm="1">
        <f t="array" ref="H511">+numtext(G511)</f>
        <v>CERO PESOS 00/100 M.N.</v>
      </c>
      <c r="I511" s="46">
        <f t="shared" si="8"/>
        <v>0</v>
      </c>
    </row>
    <row r="512" spans="3:9" s="47" customFormat="1" ht="14.25">
      <c r="C512" s="76" t="s">
        <v>761</v>
      </c>
      <c r="D512" s="74" t="s">
        <v>127</v>
      </c>
      <c r="E512" s="77"/>
      <c r="F512" s="78"/>
      <c r="G512" s="82"/>
      <c r="H512" s="45"/>
      <c r="I512" s="88">
        <f>SUM(I513:I537)</f>
        <v>0</v>
      </c>
    </row>
    <row r="513" spans="3:9" s="47" customFormat="1" ht="30.4">
      <c r="C513" s="79" t="s">
        <v>760</v>
      </c>
      <c r="D513" s="44" t="s">
        <v>117</v>
      </c>
      <c r="E513" s="80" t="s">
        <v>26</v>
      </c>
      <c r="F513" s="81">
        <v>400</v>
      </c>
      <c r="G513" s="82"/>
      <c r="H513" s="45" t="str" cm="1">
        <f t="array" ref="H513">+numtext(G513)</f>
        <v>CERO PESOS 00/100 M.N.</v>
      </c>
      <c r="I513" s="46">
        <f>+ROUND(F513*G513,2)</f>
        <v>0</v>
      </c>
    </row>
    <row r="514" spans="3:9" s="47" customFormat="1" ht="40.5">
      <c r="C514" s="79" t="s">
        <v>762</v>
      </c>
      <c r="D514" s="44" t="s">
        <v>764</v>
      </c>
      <c r="E514" s="80" t="s">
        <v>26</v>
      </c>
      <c r="F514" s="81">
        <v>80</v>
      </c>
      <c r="G514" s="82"/>
      <c r="H514" s="45" t="str" cm="1">
        <f t="array" ref="H514">+numtext(G514)</f>
        <v>CERO PESOS 00/100 M.N.</v>
      </c>
      <c r="I514" s="46">
        <f t="shared" si="8"/>
        <v>0</v>
      </c>
    </row>
    <row r="515" spans="3:9" s="47" customFormat="1" ht="40.5">
      <c r="C515" s="79" t="s">
        <v>763</v>
      </c>
      <c r="D515" s="44" t="s">
        <v>766</v>
      </c>
      <c r="E515" s="80" t="s">
        <v>26</v>
      </c>
      <c r="F515" s="81">
        <v>40</v>
      </c>
      <c r="G515" s="82"/>
      <c r="H515" s="45" t="str" cm="1">
        <f t="array" ref="H515">+numtext(G515)</f>
        <v>CERO PESOS 00/100 M.N.</v>
      </c>
      <c r="I515" s="46">
        <f t="shared" si="8"/>
        <v>0</v>
      </c>
    </row>
    <row r="516" spans="3:9" s="47" customFormat="1" ht="40.5">
      <c r="C516" s="79" t="s">
        <v>765</v>
      </c>
      <c r="D516" s="44" t="s">
        <v>128</v>
      </c>
      <c r="E516" s="80" t="s">
        <v>26</v>
      </c>
      <c r="F516" s="81">
        <v>100</v>
      </c>
      <c r="G516" s="82"/>
      <c r="H516" s="45" t="str" cm="1">
        <f t="array" ref="H516">+numtext(G516)</f>
        <v>CERO PESOS 00/100 M.N.</v>
      </c>
      <c r="I516" s="46">
        <f t="shared" si="8"/>
        <v>0</v>
      </c>
    </row>
    <row r="517" spans="3:9" s="47" customFormat="1" ht="40.5">
      <c r="C517" s="79" t="s">
        <v>767</v>
      </c>
      <c r="D517" s="44" t="s">
        <v>129</v>
      </c>
      <c r="E517" s="80" t="s">
        <v>26</v>
      </c>
      <c r="F517" s="81">
        <v>100</v>
      </c>
      <c r="G517" s="82"/>
      <c r="H517" s="45" t="str" cm="1">
        <f t="array" ref="H517">+numtext(G517)</f>
        <v>CERO PESOS 00/100 M.N.</v>
      </c>
      <c r="I517" s="46">
        <f t="shared" si="8"/>
        <v>0</v>
      </c>
    </row>
    <row r="518" spans="3:9" s="47" customFormat="1" ht="40.5">
      <c r="C518" s="79" t="s">
        <v>768</v>
      </c>
      <c r="D518" s="44" t="s">
        <v>770</v>
      </c>
      <c r="E518" s="80" t="s">
        <v>26</v>
      </c>
      <c r="F518" s="81">
        <v>20</v>
      </c>
      <c r="G518" s="82"/>
      <c r="H518" s="45" t="str" cm="1">
        <f t="array" ref="H518">+numtext(G518)</f>
        <v>CERO PESOS 00/100 M.N.</v>
      </c>
      <c r="I518" s="46">
        <f t="shared" si="8"/>
        <v>0</v>
      </c>
    </row>
    <row r="519" spans="3:9" s="47" customFormat="1" ht="40.5">
      <c r="C519" s="79" t="s">
        <v>769</v>
      </c>
      <c r="D519" s="44" t="s">
        <v>772</v>
      </c>
      <c r="E519" s="80" t="s">
        <v>26</v>
      </c>
      <c r="F519" s="81">
        <v>12</v>
      </c>
      <c r="G519" s="82"/>
      <c r="H519" s="45" t="str" cm="1">
        <f t="array" ref="H519">+numtext(G519)</f>
        <v>CERO PESOS 00/100 M.N.</v>
      </c>
      <c r="I519" s="46">
        <f t="shared" si="8"/>
        <v>0</v>
      </c>
    </row>
    <row r="520" spans="3:9" s="47" customFormat="1" ht="40.5">
      <c r="C520" s="79" t="s">
        <v>771</v>
      </c>
      <c r="D520" s="44" t="s">
        <v>130</v>
      </c>
      <c r="E520" s="80" t="s">
        <v>26</v>
      </c>
      <c r="F520" s="81">
        <v>150</v>
      </c>
      <c r="G520" s="82"/>
      <c r="H520" s="45" t="str" cm="1">
        <f t="array" ref="H520">+numtext(G520)</f>
        <v>CERO PESOS 00/100 M.N.</v>
      </c>
      <c r="I520" s="46">
        <f t="shared" si="8"/>
        <v>0</v>
      </c>
    </row>
    <row r="521" spans="3:9" s="47" customFormat="1" ht="91.15">
      <c r="C521" s="79" t="s">
        <v>773</v>
      </c>
      <c r="D521" s="44" t="s">
        <v>381</v>
      </c>
      <c r="E521" s="80" t="s">
        <v>54</v>
      </c>
      <c r="F521" s="81">
        <v>40</v>
      </c>
      <c r="G521" s="82"/>
      <c r="H521" s="45" t="str" cm="1">
        <f t="array" ref="H521">+numtext(G521)</f>
        <v>CERO PESOS 00/100 M.N.</v>
      </c>
      <c r="I521" s="46">
        <f t="shared" si="8"/>
        <v>0</v>
      </c>
    </row>
    <row r="522" spans="3:9" s="47" customFormat="1" ht="30.4">
      <c r="C522" s="79" t="s">
        <v>774</v>
      </c>
      <c r="D522" s="44" t="s">
        <v>776</v>
      </c>
      <c r="E522" s="80" t="s">
        <v>23</v>
      </c>
      <c r="F522" s="81">
        <v>1</v>
      </c>
      <c r="G522" s="82"/>
      <c r="H522" s="45" t="str" cm="1">
        <f t="array" ref="H522">+numtext(G522)</f>
        <v>CERO PESOS 00/100 M.N.</v>
      </c>
      <c r="I522" s="46">
        <f t="shared" si="8"/>
        <v>0</v>
      </c>
    </row>
    <row r="523" spans="3:9" s="47" customFormat="1" ht="30.4">
      <c r="C523" s="79" t="s">
        <v>775</v>
      </c>
      <c r="D523" s="44" t="s">
        <v>778</v>
      </c>
      <c r="E523" s="80" t="s">
        <v>23</v>
      </c>
      <c r="F523" s="81">
        <v>11</v>
      </c>
      <c r="G523" s="82"/>
      <c r="H523" s="45" t="str" cm="1">
        <f t="array" ref="H523">+numtext(G523)</f>
        <v>CERO PESOS 00/100 M.N.</v>
      </c>
      <c r="I523" s="46">
        <f t="shared" si="8"/>
        <v>0</v>
      </c>
    </row>
    <row r="524" spans="3:9" s="47" customFormat="1" ht="30.4">
      <c r="C524" s="79" t="s">
        <v>777</v>
      </c>
      <c r="D524" s="44" t="s">
        <v>780</v>
      </c>
      <c r="E524" s="80" t="s">
        <v>23</v>
      </c>
      <c r="F524" s="81">
        <v>1</v>
      </c>
      <c r="G524" s="82"/>
      <c r="H524" s="45" t="str" cm="1">
        <f t="array" ref="H524">+numtext(G524)</f>
        <v>CERO PESOS 00/100 M.N.</v>
      </c>
      <c r="I524" s="46">
        <f t="shared" si="8"/>
        <v>0</v>
      </c>
    </row>
    <row r="525" spans="3:9" s="47" customFormat="1" ht="30.4">
      <c r="C525" s="79" t="s">
        <v>779</v>
      </c>
      <c r="D525" s="44" t="s">
        <v>782</v>
      </c>
      <c r="E525" s="80" t="s">
        <v>23</v>
      </c>
      <c r="F525" s="81">
        <v>5</v>
      </c>
      <c r="G525" s="82"/>
      <c r="H525" s="45" t="str" cm="1">
        <f t="array" ref="H525">+numtext(G525)</f>
        <v>CERO PESOS 00/100 M.N.</v>
      </c>
      <c r="I525" s="46">
        <f t="shared" si="8"/>
        <v>0</v>
      </c>
    </row>
    <row r="526" spans="3:9" s="47" customFormat="1" ht="30.4">
      <c r="C526" s="79" t="s">
        <v>781</v>
      </c>
      <c r="D526" s="44" t="s">
        <v>784</v>
      </c>
      <c r="E526" s="80" t="s">
        <v>23</v>
      </c>
      <c r="F526" s="81">
        <v>3</v>
      </c>
      <c r="G526" s="82"/>
      <c r="H526" s="45" t="str" cm="1">
        <f t="array" ref="H526">+numtext(G526)</f>
        <v>CERO PESOS 00/100 M.N.</v>
      </c>
      <c r="I526" s="46">
        <f t="shared" si="8"/>
        <v>0</v>
      </c>
    </row>
    <row r="527" spans="3:9" s="47" customFormat="1" ht="30.4">
      <c r="C527" s="79" t="s">
        <v>783</v>
      </c>
      <c r="D527" s="44" t="s">
        <v>786</v>
      </c>
      <c r="E527" s="80" t="s">
        <v>23</v>
      </c>
      <c r="F527" s="81">
        <v>8</v>
      </c>
      <c r="G527" s="82"/>
      <c r="H527" s="45" t="str" cm="1">
        <f t="array" ref="H527">+numtext(G527)</f>
        <v>CERO PESOS 00/100 M.N.</v>
      </c>
      <c r="I527" s="46">
        <f t="shared" si="8"/>
        <v>0</v>
      </c>
    </row>
    <row r="528" spans="3:9" s="47" customFormat="1" ht="30.4">
      <c r="C528" s="79" t="s">
        <v>785</v>
      </c>
      <c r="D528" s="44" t="s">
        <v>788</v>
      </c>
      <c r="E528" s="80" t="s">
        <v>23</v>
      </c>
      <c r="F528" s="81">
        <v>24</v>
      </c>
      <c r="G528" s="82"/>
      <c r="H528" s="45" t="str" cm="1">
        <f t="array" ref="H528">+numtext(G528)</f>
        <v>CERO PESOS 00/100 M.N.</v>
      </c>
      <c r="I528" s="46">
        <f t="shared" si="8"/>
        <v>0</v>
      </c>
    </row>
    <row r="529" spans="3:9" s="47" customFormat="1" ht="60.75">
      <c r="C529" s="79" t="s">
        <v>787</v>
      </c>
      <c r="D529" s="44" t="s">
        <v>790</v>
      </c>
      <c r="E529" s="80" t="s">
        <v>23</v>
      </c>
      <c r="F529" s="81">
        <v>15</v>
      </c>
      <c r="G529" s="82"/>
      <c r="H529" s="45" t="str" cm="1">
        <f t="array" ref="H529">+numtext(G529)</f>
        <v>CERO PESOS 00/100 M.N.</v>
      </c>
      <c r="I529" s="46">
        <f t="shared" si="8"/>
        <v>0</v>
      </c>
    </row>
    <row r="530" spans="3:9" s="47" customFormat="1" ht="40.5">
      <c r="C530" s="79" t="s">
        <v>789</v>
      </c>
      <c r="D530" s="44" t="s">
        <v>792</v>
      </c>
      <c r="E530" s="80" t="s">
        <v>23</v>
      </c>
      <c r="F530" s="81">
        <v>8</v>
      </c>
      <c r="G530" s="82"/>
      <c r="H530" s="45" t="str" cm="1">
        <f t="array" ref="H530">+numtext(G530)</f>
        <v>CERO PESOS 00/100 M.N.</v>
      </c>
      <c r="I530" s="46">
        <f t="shared" si="8"/>
        <v>0</v>
      </c>
    </row>
    <row r="531" spans="3:9" s="47" customFormat="1" ht="40.5">
      <c r="C531" s="79" t="s">
        <v>791</v>
      </c>
      <c r="D531" s="44" t="s">
        <v>125</v>
      </c>
      <c r="E531" s="80" t="s">
        <v>23</v>
      </c>
      <c r="F531" s="81">
        <v>20</v>
      </c>
      <c r="G531" s="82"/>
      <c r="H531" s="45" t="str" cm="1">
        <f t="array" ref="H531">+numtext(G531)</f>
        <v>CERO PESOS 00/100 M.N.</v>
      </c>
      <c r="I531" s="46">
        <f t="shared" si="9" ref="I531:I594">+ROUND(F531*G531,2)</f>
        <v>0</v>
      </c>
    </row>
    <row r="532" spans="3:9" s="47" customFormat="1" ht="40.5">
      <c r="C532" s="79" t="s">
        <v>793</v>
      </c>
      <c r="D532" s="44" t="s">
        <v>133</v>
      </c>
      <c r="E532" s="80" t="s">
        <v>23</v>
      </c>
      <c r="F532" s="81">
        <v>5</v>
      </c>
      <c r="G532" s="82"/>
      <c r="H532" s="45" t="str" cm="1">
        <f t="array" ref="H532">+numtext(G532)</f>
        <v>CERO PESOS 00/100 M.N.</v>
      </c>
      <c r="I532" s="46">
        <f t="shared" si="9"/>
        <v>0</v>
      </c>
    </row>
    <row r="533" spans="3:9" s="47" customFormat="1" ht="40.5">
      <c r="C533" s="79" t="s">
        <v>794</v>
      </c>
      <c r="D533" s="44" t="s">
        <v>134</v>
      </c>
      <c r="E533" s="80" t="s">
        <v>23</v>
      </c>
      <c r="F533" s="81">
        <v>12</v>
      </c>
      <c r="G533" s="82"/>
      <c r="H533" s="45" t="str" cm="1">
        <f t="array" ref="H533">+numtext(G533)</f>
        <v>CERO PESOS 00/100 M.N.</v>
      </c>
      <c r="I533" s="46">
        <f t="shared" si="9"/>
        <v>0</v>
      </c>
    </row>
    <row r="534" spans="3:9" s="47" customFormat="1" ht="40.5">
      <c r="C534" s="79" t="s">
        <v>795</v>
      </c>
      <c r="D534" s="44" t="s">
        <v>388</v>
      </c>
      <c r="E534" s="80" t="s">
        <v>23</v>
      </c>
      <c r="F534" s="81">
        <v>8</v>
      </c>
      <c r="G534" s="82"/>
      <c r="H534" s="45" t="str" cm="1">
        <f t="array" ref="H534">+numtext(G534)</f>
        <v>CERO PESOS 00/100 M.N.</v>
      </c>
      <c r="I534" s="46">
        <f t="shared" si="9"/>
        <v>0</v>
      </c>
    </row>
    <row r="535" spans="3:9" s="47" customFormat="1" ht="40.5">
      <c r="C535" s="79" t="s">
        <v>796</v>
      </c>
      <c r="D535" s="44" t="s">
        <v>798</v>
      </c>
      <c r="E535" s="80" t="s">
        <v>23</v>
      </c>
      <c r="F535" s="81">
        <v>6</v>
      </c>
      <c r="G535" s="82"/>
      <c r="H535" s="45" t="str" cm="1">
        <f t="array" ref="H535">+numtext(G535)</f>
        <v>CERO PESOS 00/100 M.N.</v>
      </c>
      <c r="I535" s="46">
        <f t="shared" si="9"/>
        <v>0</v>
      </c>
    </row>
    <row r="536" spans="3:9" s="47" customFormat="1" ht="40.5">
      <c r="C536" s="79" t="s">
        <v>797</v>
      </c>
      <c r="D536" s="44" t="s">
        <v>135</v>
      </c>
      <c r="E536" s="80" t="s">
        <v>23</v>
      </c>
      <c r="F536" s="81">
        <v>65</v>
      </c>
      <c r="G536" s="82"/>
      <c r="H536" s="45" t="str" cm="1">
        <f t="array" ref="H536">+numtext(G536)</f>
        <v>CERO PESOS 00/100 M.N.</v>
      </c>
      <c r="I536" s="46">
        <f t="shared" si="9"/>
        <v>0</v>
      </c>
    </row>
    <row r="537" spans="3:9" s="47" customFormat="1" ht="91.15">
      <c r="C537" s="79" t="s">
        <v>799</v>
      </c>
      <c r="D537" s="44" t="s">
        <v>801</v>
      </c>
      <c r="E537" s="80" t="s">
        <v>23</v>
      </c>
      <c r="F537" s="81">
        <v>1</v>
      </c>
      <c r="G537" s="82"/>
      <c r="H537" s="45" t="str" cm="1">
        <f t="array" ref="H537">+numtext(G537)</f>
        <v>CERO PESOS 00/100 M.N.</v>
      </c>
      <c r="I537" s="46">
        <f t="shared" si="9"/>
        <v>0</v>
      </c>
    </row>
    <row r="538" spans="3:9" s="47" customFormat="1" ht="13.15">
      <c r="C538" s="69" t="s">
        <v>802</v>
      </c>
      <c r="D538" s="69" t="s">
        <v>136</v>
      </c>
      <c r="E538" s="70"/>
      <c r="F538" s="71"/>
      <c r="G538" s="82"/>
      <c r="H538" s="45"/>
      <c r="I538" s="73">
        <f>SUM(I539:I548)</f>
        <v>0</v>
      </c>
    </row>
    <row r="539" spans="3:9" s="47" customFormat="1" ht="151.9">
      <c r="C539" s="79" t="s">
        <v>800</v>
      </c>
      <c r="D539" s="44" t="s">
        <v>137</v>
      </c>
      <c r="E539" s="80" t="s">
        <v>23</v>
      </c>
      <c r="F539" s="81">
        <v>10</v>
      </c>
      <c r="G539" s="82"/>
      <c r="H539" s="45" t="str" cm="1">
        <f t="array" ref="H539">+numtext(G539)</f>
        <v>CERO PESOS 00/100 M.N.</v>
      </c>
      <c r="I539" s="46">
        <f t="shared" si="9"/>
        <v>0</v>
      </c>
    </row>
    <row r="540" spans="3:9" s="47" customFormat="1" ht="50.65">
      <c r="C540" s="79" t="s">
        <v>803</v>
      </c>
      <c r="D540" s="44" t="s">
        <v>805</v>
      </c>
      <c r="E540" s="80" t="s">
        <v>23</v>
      </c>
      <c r="F540" s="81">
        <v>10</v>
      </c>
      <c r="G540" s="82"/>
      <c r="H540" s="45" t="str" cm="1">
        <f t="array" ref="H540">+numtext(G540)</f>
        <v>CERO PESOS 00/100 M.N.</v>
      </c>
      <c r="I540" s="46">
        <f t="shared" si="9"/>
        <v>0</v>
      </c>
    </row>
    <row r="541" spans="3:9" s="47" customFormat="1" ht="60.75">
      <c r="C541" s="79" t="s">
        <v>804</v>
      </c>
      <c r="D541" s="44" t="s">
        <v>393</v>
      </c>
      <c r="E541" s="80" t="s">
        <v>23</v>
      </c>
      <c r="F541" s="81">
        <v>1</v>
      </c>
      <c r="G541" s="82"/>
      <c r="H541" s="45" t="str" cm="1">
        <f t="array" ref="H541">+numtext(G541)</f>
        <v>CERO PESOS 00/100 M.N.</v>
      </c>
      <c r="I541" s="46">
        <f t="shared" si="9"/>
        <v>0</v>
      </c>
    </row>
    <row r="542" spans="3:9" s="47" customFormat="1" ht="50.65">
      <c r="C542" s="79" t="s">
        <v>806</v>
      </c>
      <c r="D542" s="44" t="s">
        <v>808</v>
      </c>
      <c r="E542" s="80" t="s">
        <v>23</v>
      </c>
      <c r="F542" s="81">
        <v>2</v>
      </c>
      <c r="G542" s="82"/>
      <c r="H542" s="45" t="str" cm="1">
        <f t="array" ref="H542">+numtext(G542)</f>
        <v>CERO PESOS 00/100 M.N.</v>
      </c>
      <c r="I542" s="46">
        <f t="shared" si="9"/>
        <v>0</v>
      </c>
    </row>
    <row r="543" spans="3:9" s="47" customFormat="1" ht="60.75">
      <c r="C543" s="79" t="s">
        <v>807</v>
      </c>
      <c r="D543" s="44" t="s">
        <v>138</v>
      </c>
      <c r="E543" s="80" t="s">
        <v>23</v>
      </c>
      <c r="F543" s="81">
        <v>2</v>
      </c>
      <c r="G543" s="82"/>
      <c r="H543" s="45" t="str" cm="1">
        <f t="array" ref="H543">+numtext(G543)</f>
        <v>CERO PESOS 00/100 M.N.</v>
      </c>
      <c r="I543" s="46">
        <f t="shared" si="9"/>
        <v>0</v>
      </c>
    </row>
    <row r="544" spans="3:9" s="47" customFormat="1" ht="60.75">
      <c r="C544" s="79" t="s">
        <v>809</v>
      </c>
      <c r="D544" s="44" t="s">
        <v>811</v>
      </c>
      <c r="E544" s="80" t="s">
        <v>23</v>
      </c>
      <c r="F544" s="81">
        <v>2</v>
      </c>
      <c r="G544" s="82"/>
      <c r="H544" s="45" t="str" cm="1">
        <f t="array" ref="H544">+numtext(G544)</f>
        <v>CERO PESOS 00/100 M.N.</v>
      </c>
      <c r="I544" s="46">
        <f t="shared" si="9"/>
        <v>0</v>
      </c>
    </row>
    <row r="545" spans="3:9" s="47" customFormat="1" ht="111.4">
      <c r="C545" s="79" t="s">
        <v>810</v>
      </c>
      <c r="D545" s="44" t="s">
        <v>139</v>
      </c>
      <c r="E545" s="80" t="s">
        <v>23</v>
      </c>
      <c r="F545" s="81">
        <v>4</v>
      </c>
      <c r="G545" s="82"/>
      <c r="H545" s="45" t="str" cm="1">
        <f t="array" ref="H545">+numtext(G545)</f>
        <v>CERO PESOS 00/100 M.N.</v>
      </c>
      <c r="I545" s="46">
        <f t="shared" si="9"/>
        <v>0</v>
      </c>
    </row>
    <row r="546" spans="3:9" s="47" customFormat="1" ht="40.5">
      <c r="C546" s="79" t="s">
        <v>812</v>
      </c>
      <c r="D546" s="44" t="s">
        <v>814</v>
      </c>
      <c r="E546" s="80" t="s">
        <v>23</v>
      </c>
      <c r="F546" s="81">
        <v>4</v>
      </c>
      <c r="G546" s="82"/>
      <c r="H546" s="45" t="str" cm="1">
        <f t="array" ref="H546">+numtext(G546)</f>
        <v>CERO PESOS 00/100 M.N.</v>
      </c>
      <c r="I546" s="46">
        <f t="shared" si="9"/>
        <v>0</v>
      </c>
    </row>
    <row r="547" spans="3:9" s="47" customFormat="1" ht="131.65">
      <c r="C547" s="79" t="s">
        <v>813</v>
      </c>
      <c r="D547" s="44" t="s">
        <v>397</v>
      </c>
      <c r="E547" s="80" t="s">
        <v>23</v>
      </c>
      <c r="F547" s="81">
        <v>30</v>
      </c>
      <c r="G547" s="82"/>
      <c r="H547" s="45" t="str" cm="1">
        <f t="array" ref="H547">+numtext(G547)</f>
        <v>CERO PESOS 00/100 M.N.</v>
      </c>
      <c r="I547" s="46">
        <f t="shared" si="9"/>
        <v>0</v>
      </c>
    </row>
    <row r="548" spans="3:9" s="47" customFormat="1" ht="40.5">
      <c r="C548" s="79" t="s">
        <v>815</v>
      </c>
      <c r="D548" s="44" t="s">
        <v>141</v>
      </c>
      <c r="E548" s="80" t="s">
        <v>23</v>
      </c>
      <c r="F548" s="81">
        <v>30</v>
      </c>
      <c r="G548" s="82"/>
      <c r="H548" s="45" t="str" cm="1">
        <f t="array" ref="H548">+numtext(G548)</f>
        <v>CERO PESOS 00/100 M.N.</v>
      </c>
      <c r="I548" s="46">
        <f t="shared" si="9"/>
        <v>0</v>
      </c>
    </row>
    <row r="549" spans="3:9" s="47" customFormat="1" ht="13.15">
      <c r="C549" s="69" t="s">
        <v>817</v>
      </c>
      <c r="D549" s="69" t="s">
        <v>143</v>
      </c>
      <c r="E549" s="70"/>
      <c r="F549" s="71"/>
      <c r="G549" s="82"/>
      <c r="H549" s="45"/>
      <c r="I549" s="73">
        <f>SUM(I550:I592)</f>
        <v>0</v>
      </c>
    </row>
    <row r="550" spans="3:9" s="47" customFormat="1" ht="40.5">
      <c r="C550" s="79" t="s">
        <v>816</v>
      </c>
      <c r="D550" s="44" t="s">
        <v>819</v>
      </c>
      <c r="E550" s="80" t="s">
        <v>23</v>
      </c>
      <c r="F550" s="81">
        <v>2</v>
      </c>
      <c r="G550" s="82"/>
      <c r="H550" s="45" t="str" cm="1">
        <f t="array" ref="H550">+numtext(G550)</f>
        <v>CERO PESOS 00/100 M.N.</v>
      </c>
      <c r="I550" s="46">
        <f t="shared" si="9"/>
        <v>0</v>
      </c>
    </row>
    <row r="551" spans="3:9" s="47" customFormat="1" ht="40.5">
      <c r="C551" s="79" t="s">
        <v>818</v>
      </c>
      <c r="D551" s="44" t="s">
        <v>821</v>
      </c>
      <c r="E551" s="80" t="s">
        <v>23</v>
      </c>
      <c r="F551" s="81">
        <v>2</v>
      </c>
      <c r="G551" s="82"/>
      <c r="H551" s="45" t="str" cm="1">
        <f t="array" ref="H551">+numtext(G551)</f>
        <v>CERO PESOS 00/100 M.N.</v>
      </c>
      <c r="I551" s="46">
        <f t="shared" si="9"/>
        <v>0</v>
      </c>
    </row>
    <row r="552" spans="3:9" s="47" customFormat="1" ht="40.5">
      <c r="C552" s="79" t="s">
        <v>820</v>
      </c>
      <c r="D552" s="44" t="s">
        <v>823</v>
      </c>
      <c r="E552" s="80" t="s">
        <v>23</v>
      </c>
      <c r="F552" s="81">
        <v>1</v>
      </c>
      <c r="G552" s="82"/>
      <c r="H552" s="45" t="str" cm="1">
        <f t="array" ref="H552">+numtext(G552)</f>
        <v>CERO PESOS 00/100 M.N.</v>
      </c>
      <c r="I552" s="46">
        <f t="shared" si="9"/>
        <v>0</v>
      </c>
    </row>
    <row r="553" spans="3:9" s="47" customFormat="1" ht="40.5">
      <c r="C553" s="79" t="s">
        <v>822</v>
      </c>
      <c r="D553" s="44" t="s">
        <v>825</v>
      </c>
      <c r="E553" s="80" t="s">
        <v>23</v>
      </c>
      <c r="F553" s="81">
        <v>42</v>
      </c>
      <c r="G553" s="82"/>
      <c r="H553" s="45" t="str" cm="1">
        <f t="array" ref="H553">+numtext(G553)</f>
        <v>CERO PESOS 00/100 M.N.</v>
      </c>
      <c r="I553" s="46">
        <f t="shared" si="9"/>
        <v>0</v>
      </c>
    </row>
    <row r="554" spans="3:9" s="47" customFormat="1" ht="30.4">
      <c r="C554" s="79" t="s">
        <v>824</v>
      </c>
      <c r="D554" s="44" t="s">
        <v>827</v>
      </c>
      <c r="E554" s="80" t="s">
        <v>23</v>
      </c>
      <c r="F554" s="81">
        <v>4</v>
      </c>
      <c r="G554" s="82"/>
      <c r="H554" s="45" t="str" cm="1">
        <f t="array" ref="H554">+numtext(G554)</f>
        <v>CERO PESOS 00/100 M.N.</v>
      </c>
      <c r="I554" s="46">
        <f t="shared" si="9"/>
        <v>0</v>
      </c>
    </row>
    <row r="555" spans="3:9" s="47" customFormat="1" ht="30.4">
      <c r="C555" s="79" t="s">
        <v>826</v>
      </c>
      <c r="D555" s="44" t="s">
        <v>829</v>
      </c>
      <c r="E555" s="80" t="s">
        <v>23</v>
      </c>
      <c r="F555" s="81">
        <v>5</v>
      </c>
      <c r="G555" s="82"/>
      <c r="H555" s="45" t="str" cm="1">
        <f t="array" ref="H555">+numtext(G555)</f>
        <v>CERO PESOS 00/100 M.N.</v>
      </c>
      <c r="I555" s="46">
        <f t="shared" si="9"/>
        <v>0</v>
      </c>
    </row>
    <row r="556" spans="3:9" s="47" customFormat="1" ht="40.5">
      <c r="C556" s="79" t="s">
        <v>828</v>
      </c>
      <c r="D556" s="44" t="s">
        <v>831</v>
      </c>
      <c r="E556" s="80" t="s">
        <v>23</v>
      </c>
      <c r="F556" s="81">
        <v>10</v>
      </c>
      <c r="G556" s="82"/>
      <c r="H556" s="45" t="str" cm="1">
        <f t="array" ref="H556">+numtext(G556)</f>
        <v>CERO PESOS 00/100 M.N.</v>
      </c>
      <c r="I556" s="46">
        <f t="shared" si="9"/>
        <v>0</v>
      </c>
    </row>
    <row r="557" spans="3:9" s="47" customFormat="1" ht="30.4">
      <c r="C557" s="79" t="s">
        <v>830</v>
      </c>
      <c r="D557" s="44" t="s">
        <v>833</v>
      </c>
      <c r="E557" s="80" t="s">
        <v>23</v>
      </c>
      <c r="F557" s="81">
        <v>6</v>
      </c>
      <c r="G557" s="82"/>
      <c r="H557" s="45" t="str" cm="1">
        <f t="array" ref="H557">+numtext(G557)</f>
        <v>CERO PESOS 00/100 M.N.</v>
      </c>
      <c r="I557" s="46">
        <f t="shared" si="9"/>
        <v>0</v>
      </c>
    </row>
    <row r="558" spans="3:9" s="47" customFormat="1" ht="30.4">
      <c r="C558" s="79" t="s">
        <v>832</v>
      </c>
      <c r="D558" s="44" t="s">
        <v>835</v>
      </c>
      <c r="E558" s="80" t="s">
        <v>23</v>
      </c>
      <c r="F558" s="81">
        <v>6</v>
      </c>
      <c r="G558" s="82"/>
      <c r="H558" s="45" t="str" cm="1">
        <f t="array" ref="H558">+numtext(G558)</f>
        <v>CERO PESOS 00/100 M.N.</v>
      </c>
      <c r="I558" s="46">
        <f t="shared" si="9"/>
        <v>0</v>
      </c>
    </row>
    <row r="559" spans="3:9" s="47" customFormat="1" ht="30.4">
      <c r="C559" s="79" t="s">
        <v>834</v>
      </c>
      <c r="D559" s="44" t="s">
        <v>837</v>
      </c>
      <c r="E559" s="80" t="s">
        <v>23</v>
      </c>
      <c r="F559" s="81">
        <v>7</v>
      </c>
      <c r="G559" s="82"/>
      <c r="H559" s="45" t="str" cm="1">
        <f t="array" ref="H559">+numtext(G559)</f>
        <v>CERO PESOS 00/100 M.N.</v>
      </c>
      <c r="I559" s="46">
        <f t="shared" si="9"/>
        <v>0</v>
      </c>
    </row>
    <row r="560" spans="3:9" s="47" customFormat="1" ht="30.4">
      <c r="C560" s="79" t="s">
        <v>836</v>
      </c>
      <c r="D560" s="44" t="s">
        <v>839</v>
      </c>
      <c r="E560" s="80" t="s">
        <v>23</v>
      </c>
      <c r="F560" s="81">
        <v>3</v>
      </c>
      <c r="G560" s="82"/>
      <c r="H560" s="45" t="str" cm="1">
        <f t="array" ref="H560">+numtext(G560)</f>
        <v>CERO PESOS 00/100 M.N.</v>
      </c>
      <c r="I560" s="46">
        <f t="shared" si="9"/>
        <v>0</v>
      </c>
    </row>
    <row r="561" spans="3:9" s="47" customFormat="1" ht="30.4">
      <c r="C561" s="79" t="s">
        <v>838</v>
      </c>
      <c r="D561" s="44" t="s">
        <v>841</v>
      </c>
      <c r="E561" s="80" t="s">
        <v>23</v>
      </c>
      <c r="F561" s="81">
        <v>6</v>
      </c>
      <c r="G561" s="82"/>
      <c r="H561" s="45" t="str" cm="1">
        <f t="array" ref="H561">+numtext(G561)</f>
        <v>CERO PESOS 00/100 M.N.</v>
      </c>
      <c r="I561" s="46">
        <f t="shared" si="9"/>
        <v>0</v>
      </c>
    </row>
    <row r="562" spans="3:9" s="47" customFormat="1" ht="30.4">
      <c r="C562" s="79" t="s">
        <v>840</v>
      </c>
      <c r="D562" s="44" t="s">
        <v>843</v>
      </c>
      <c r="E562" s="80" t="s">
        <v>23</v>
      </c>
      <c r="F562" s="81">
        <v>4</v>
      </c>
      <c r="G562" s="82"/>
      <c r="H562" s="45" t="str" cm="1">
        <f t="array" ref="H562">+numtext(G562)</f>
        <v>CERO PESOS 00/100 M.N.</v>
      </c>
      <c r="I562" s="46">
        <f t="shared" si="9"/>
        <v>0</v>
      </c>
    </row>
    <row r="563" spans="3:9" s="47" customFormat="1" ht="30.4">
      <c r="C563" s="79" t="s">
        <v>842</v>
      </c>
      <c r="D563" s="44" t="s">
        <v>845</v>
      </c>
      <c r="E563" s="80" t="s">
        <v>23</v>
      </c>
      <c r="F563" s="81">
        <v>1</v>
      </c>
      <c r="G563" s="82"/>
      <c r="H563" s="45" t="str" cm="1">
        <f t="array" ref="H563">+numtext(G563)</f>
        <v>CERO PESOS 00/100 M.N.</v>
      </c>
      <c r="I563" s="46">
        <f t="shared" si="9"/>
        <v>0</v>
      </c>
    </row>
    <row r="564" spans="3:9" s="47" customFormat="1" ht="30.4">
      <c r="C564" s="79" t="s">
        <v>844</v>
      </c>
      <c r="D564" s="44" t="s">
        <v>847</v>
      </c>
      <c r="E564" s="80" t="s">
        <v>23</v>
      </c>
      <c r="F564" s="81">
        <v>1</v>
      </c>
      <c r="G564" s="82"/>
      <c r="H564" s="45" t="str" cm="1">
        <f t="array" ref="H564">+numtext(G564)</f>
        <v>CERO PESOS 00/100 M.N.</v>
      </c>
      <c r="I564" s="46">
        <f t="shared" si="9"/>
        <v>0</v>
      </c>
    </row>
    <row r="565" spans="3:9" s="47" customFormat="1" ht="30.4">
      <c r="C565" s="79" t="s">
        <v>846</v>
      </c>
      <c r="D565" s="44" t="s">
        <v>849</v>
      </c>
      <c r="E565" s="80" t="s">
        <v>23</v>
      </c>
      <c r="F565" s="81">
        <v>1</v>
      </c>
      <c r="G565" s="82"/>
      <c r="H565" s="45" t="str" cm="1">
        <f t="array" ref="H565">+numtext(G565)</f>
        <v>CERO PESOS 00/100 M.N.</v>
      </c>
      <c r="I565" s="46">
        <f t="shared" si="9"/>
        <v>0</v>
      </c>
    </row>
    <row r="566" spans="3:9" s="47" customFormat="1" ht="40.5">
      <c r="C566" s="79" t="s">
        <v>848</v>
      </c>
      <c r="D566" s="44" t="s">
        <v>851</v>
      </c>
      <c r="E566" s="80" t="s">
        <v>26</v>
      </c>
      <c r="F566" s="81">
        <v>200</v>
      </c>
      <c r="G566" s="82"/>
      <c r="H566" s="45" t="str" cm="1">
        <f t="array" ref="H566">+numtext(G566)</f>
        <v>CERO PESOS 00/100 M.N.</v>
      </c>
      <c r="I566" s="46">
        <f t="shared" si="9"/>
        <v>0</v>
      </c>
    </row>
    <row r="567" spans="3:9" s="47" customFormat="1" ht="40.5">
      <c r="C567" s="79" t="s">
        <v>850</v>
      </c>
      <c r="D567" s="44" t="s">
        <v>152</v>
      </c>
      <c r="E567" s="80" t="s">
        <v>26</v>
      </c>
      <c r="F567" s="81">
        <v>650</v>
      </c>
      <c r="G567" s="82"/>
      <c r="H567" s="45" t="str" cm="1">
        <f t="array" ref="H567">+numtext(G567)</f>
        <v>CERO PESOS 00/100 M.N.</v>
      </c>
      <c r="I567" s="46">
        <f t="shared" si="9"/>
        <v>0</v>
      </c>
    </row>
    <row r="568" spans="3:9" s="47" customFormat="1" ht="40.5">
      <c r="C568" s="79" t="s">
        <v>852</v>
      </c>
      <c r="D568" s="44" t="s">
        <v>854</v>
      </c>
      <c r="E568" s="80" t="s">
        <v>26</v>
      </c>
      <c r="F568" s="81">
        <v>80</v>
      </c>
      <c r="G568" s="82"/>
      <c r="H568" s="45" t="str" cm="1">
        <f t="array" ref="H568">+numtext(G568)</f>
        <v>CERO PESOS 00/100 M.N.</v>
      </c>
      <c r="I568" s="46">
        <f t="shared" si="9"/>
        <v>0</v>
      </c>
    </row>
    <row r="569" spans="3:9" s="47" customFormat="1" ht="40.5">
      <c r="C569" s="79" t="s">
        <v>853</v>
      </c>
      <c r="D569" s="44" t="s">
        <v>856</v>
      </c>
      <c r="E569" s="80" t="s">
        <v>26</v>
      </c>
      <c r="F569" s="81">
        <v>50</v>
      </c>
      <c r="G569" s="82"/>
      <c r="H569" s="45" t="str" cm="1">
        <f t="array" ref="H569">+numtext(G569)</f>
        <v>CERO PESOS 00/100 M.N.</v>
      </c>
      <c r="I569" s="46">
        <f t="shared" si="9"/>
        <v>0</v>
      </c>
    </row>
    <row r="570" spans="3:9" s="47" customFormat="1" ht="40.5">
      <c r="C570" s="79" t="s">
        <v>855</v>
      </c>
      <c r="D570" s="44" t="s">
        <v>148</v>
      </c>
      <c r="E570" s="80" t="s">
        <v>26</v>
      </c>
      <c r="F570" s="81">
        <v>25</v>
      </c>
      <c r="G570" s="82"/>
      <c r="H570" s="45" t="str" cm="1">
        <f t="array" ref="H570">+numtext(G570)</f>
        <v>CERO PESOS 00/100 M.N.</v>
      </c>
      <c r="I570" s="46">
        <f t="shared" si="9"/>
        <v>0</v>
      </c>
    </row>
    <row r="571" spans="3:9" s="47" customFormat="1" ht="30.4">
      <c r="C571" s="79" t="s">
        <v>857</v>
      </c>
      <c r="D571" s="44" t="s">
        <v>859</v>
      </c>
      <c r="E571" s="80" t="s">
        <v>26</v>
      </c>
      <c r="F571" s="81">
        <v>100</v>
      </c>
      <c r="G571" s="82"/>
      <c r="H571" s="45" t="str" cm="1">
        <f t="array" ref="H571">+numtext(G571)</f>
        <v>CERO PESOS 00/100 M.N.</v>
      </c>
      <c r="I571" s="46">
        <f t="shared" si="9"/>
        <v>0</v>
      </c>
    </row>
    <row r="572" spans="3:9" s="47" customFormat="1" ht="30.4">
      <c r="C572" s="79" t="s">
        <v>858</v>
      </c>
      <c r="D572" s="44" t="s">
        <v>861</v>
      </c>
      <c r="E572" s="80" t="s">
        <v>26</v>
      </c>
      <c r="F572" s="81">
        <v>20</v>
      </c>
      <c r="G572" s="82"/>
      <c r="H572" s="45" t="str" cm="1">
        <f t="array" ref="H572">+numtext(G572)</f>
        <v>CERO PESOS 00/100 M.N.</v>
      </c>
      <c r="I572" s="46">
        <f t="shared" si="9"/>
        <v>0</v>
      </c>
    </row>
    <row r="573" spans="3:9" s="47" customFormat="1" ht="30.4">
      <c r="C573" s="79" t="s">
        <v>860</v>
      </c>
      <c r="D573" s="44" t="s">
        <v>863</v>
      </c>
      <c r="E573" s="80" t="s">
        <v>26</v>
      </c>
      <c r="F573" s="81">
        <v>48</v>
      </c>
      <c r="G573" s="82"/>
      <c r="H573" s="45" t="str" cm="1">
        <f t="array" ref="H573">+numtext(G573)</f>
        <v>CERO PESOS 00/100 M.N.</v>
      </c>
      <c r="I573" s="46">
        <f t="shared" si="9"/>
        <v>0</v>
      </c>
    </row>
    <row r="574" spans="3:9" s="47" customFormat="1" ht="30.4">
      <c r="C574" s="79" t="s">
        <v>862</v>
      </c>
      <c r="D574" s="44" t="s">
        <v>865</v>
      </c>
      <c r="E574" s="80" t="s">
        <v>26</v>
      </c>
      <c r="F574" s="81">
        <v>48</v>
      </c>
      <c r="G574" s="82"/>
      <c r="H574" s="45" t="str" cm="1">
        <f t="array" ref="H574">+numtext(G574)</f>
        <v>CERO PESOS 00/100 M.N.</v>
      </c>
      <c r="I574" s="46">
        <f t="shared" si="9"/>
        <v>0</v>
      </c>
    </row>
    <row r="575" spans="3:9" s="47" customFormat="1" ht="40.5">
      <c r="C575" s="79" t="s">
        <v>864</v>
      </c>
      <c r="D575" s="44" t="s">
        <v>867</v>
      </c>
      <c r="E575" s="80" t="s">
        <v>26</v>
      </c>
      <c r="F575" s="81">
        <v>20</v>
      </c>
      <c r="G575" s="82"/>
      <c r="H575" s="45" t="str" cm="1">
        <f t="array" ref="H575">+numtext(G575)</f>
        <v>CERO PESOS 00/100 M.N.</v>
      </c>
      <c r="I575" s="46">
        <f t="shared" si="9"/>
        <v>0</v>
      </c>
    </row>
    <row r="576" spans="3:9" s="47" customFormat="1" ht="70.9">
      <c r="C576" s="79" t="s">
        <v>866</v>
      </c>
      <c r="D576" s="44" t="s">
        <v>154</v>
      </c>
      <c r="E576" s="80" t="s">
        <v>23</v>
      </c>
      <c r="F576" s="81">
        <v>150</v>
      </c>
      <c r="G576" s="82"/>
      <c r="H576" s="45" t="str" cm="1">
        <f t="array" ref="H576">+numtext(G576)</f>
        <v>CERO PESOS 00/100 M.N.</v>
      </c>
      <c r="I576" s="46">
        <f t="shared" si="9"/>
        <v>0</v>
      </c>
    </row>
    <row r="577" spans="3:9" s="47" customFormat="1" ht="50.65">
      <c r="C577" s="79" t="s">
        <v>868</v>
      </c>
      <c r="D577" s="44" t="s">
        <v>870</v>
      </c>
      <c r="E577" s="80" t="s">
        <v>26</v>
      </c>
      <c r="F577" s="81">
        <v>300</v>
      </c>
      <c r="G577" s="82"/>
      <c r="H577" s="45" t="str" cm="1">
        <f t="array" ref="H577">+numtext(G577)</f>
        <v>CERO PESOS 00/100 M.N.</v>
      </c>
      <c r="I577" s="46">
        <f t="shared" si="9"/>
        <v>0</v>
      </c>
    </row>
    <row r="578" spans="3:9" s="47" customFormat="1" ht="50.65">
      <c r="C578" s="79" t="s">
        <v>869</v>
      </c>
      <c r="D578" s="44" t="s">
        <v>872</v>
      </c>
      <c r="E578" s="80" t="s">
        <v>26</v>
      </c>
      <c r="F578" s="81">
        <v>300</v>
      </c>
      <c r="G578" s="82"/>
      <c r="H578" s="45" t="str" cm="1">
        <f t="array" ref="H578">+numtext(G578)</f>
        <v>CERO PESOS 00/100 M.N.</v>
      </c>
      <c r="I578" s="46">
        <f t="shared" si="9"/>
        <v>0</v>
      </c>
    </row>
    <row r="579" spans="3:9" s="47" customFormat="1" ht="50.65">
      <c r="C579" s="79" t="s">
        <v>871</v>
      </c>
      <c r="D579" s="44" t="s">
        <v>874</v>
      </c>
      <c r="E579" s="80" t="s">
        <v>26</v>
      </c>
      <c r="F579" s="81">
        <v>100</v>
      </c>
      <c r="G579" s="82"/>
      <c r="H579" s="45" t="str" cm="1">
        <f t="array" ref="H579">+numtext(G579)</f>
        <v>CERO PESOS 00/100 M.N.</v>
      </c>
      <c r="I579" s="46">
        <f t="shared" si="9"/>
        <v>0</v>
      </c>
    </row>
    <row r="580" spans="3:9" s="47" customFormat="1" ht="50.65">
      <c r="C580" s="79" t="s">
        <v>873</v>
      </c>
      <c r="D580" s="44" t="s">
        <v>876</v>
      </c>
      <c r="E580" s="80" t="s">
        <v>26</v>
      </c>
      <c r="F580" s="81">
        <v>100</v>
      </c>
      <c r="G580" s="82"/>
      <c r="H580" s="45" t="str" cm="1">
        <f t="array" ref="H580">+numtext(G580)</f>
        <v>CERO PESOS 00/100 M.N.</v>
      </c>
      <c r="I580" s="46">
        <f t="shared" si="9"/>
        <v>0</v>
      </c>
    </row>
    <row r="581" spans="3:9" s="47" customFormat="1" ht="50.65">
      <c r="C581" s="79" t="s">
        <v>875</v>
      </c>
      <c r="D581" s="44" t="s">
        <v>878</v>
      </c>
      <c r="E581" s="80" t="s">
        <v>26</v>
      </c>
      <c r="F581" s="81">
        <v>50</v>
      </c>
      <c r="G581" s="82"/>
      <c r="H581" s="45" t="str" cm="1">
        <f t="array" ref="H581">+numtext(G581)</f>
        <v>CERO PESOS 00/100 M.N.</v>
      </c>
      <c r="I581" s="46">
        <f t="shared" si="9"/>
        <v>0</v>
      </c>
    </row>
    <row r="582" spans="3:9" s="47" customFormat="1" ht="50.65">
      <c r="C582" s="79" t="s">
        <v>877</v>
      </c>
      <c r="D582" s="44" t="s">
        <v>156</v>
      </c>
      <c r="E582" s="80" t="s">
        <v>26</v>
      </c>
      <c r="F582" s="81">
        <v>50</v>
      </c>
      <c r="G582" s="82"/>
      <c r="H582" s="45" t="str" cm="1">
        <f t="array" ref="H582">+numtext(G582)</f>
        <v>CERO PESOS 00/100 M.N.</v>
      </c>
      <c r="I582" s="46">
        <f t="shared" si="9"/>
        <v>0</v>
      </c>
    </row>
    <row r="583" spans="3:9" s="47" customFormat="1" ht="50.65">
      <c r="C583" s="79" t="s">
        <v>879</v>
      </c>
      <c r="D583" s="44" t="s">
        <v>881</v>
      </c>
      <c r="E583" s="80" t="s">
        <v>26</v>
      </c>
      <c r="F583" s="81">
        <v>200</v>
      </c>
      <c r="G583" s="82"/>
      <c r="H583" s="45" t="str" cm="1">
        <f t="array" ref="H583">+numtext(G583)</f>
        <v>CERO PESOS 00/100 M.N.</v>
      </c>
      <c r="I583" s="46">
        <f t="shared" si="9"/>
        <v>0</v>
      </c>
    </row>
    <row r="584" spans="3:9" s="47" customFormat="1" ht="50.65">
      <c r="C584" s="79" t="s">
        <v>880</v>
      </c>
      <c r="D584" s="44" t="s">
        <v>883</v>
      </c>
      <c r="E584" s="80" t="s">
        <v>26</v>
      </c>
      <c r="F584" s="81">
        <v>1500</v>
      </c>
      <c r="G584" s="82"/>
      <c r="H584" s="45" t="str" cm="1">
        <f t="array" ref="H584">+numtext(G584)</f>
        <v>CERO PESOS 00/100 M.N.</v>
      </c>
      <c r="I584" s="46">
        <f t="shared" si="9"/>
        <v>0</v>
      </c>
    </row>
    <row r="585" spans="3:9" s="47" customFormat="1" ht="50.65">
      <c r="C585" s="79" t="s">
        <v>882</v>
      </c>
      <c r="D585" s="44" t="s">
        <v>408</v>
      </c>
      <c r="E585" s="80" t="s">
        <v>26</v>
      </c>
      <c r="F585" s="81">
        <v>1500</v>
      </c>
      <c r="G585" s="82"/>
      <c r="H585" s="45" t="str" cm="1">
        <f t="array" ref="H585">+numtext(G585)</f>
        <v>CERO PESOS 00/100 M.N.</v>
      </c>
      <c r="I585" s="46">
        <f t="shared" si="9"/>
        <v>0</v>
      </c>
    </row>
    <row r="586" spans="3:9" s="47" customFormat="1" ht="40.5">
      <c r="C586" s="79" t="s">
        <v>884</v>
      </c>
      <c r="D586" s="44" t="s">
        <v>886</v>
      </c>
      <c r="E586" s="80" t="s">
        <v>26</v>
      </c>
      <c r="F586" s="81">
        <v>480</v>
      </c>
      <c r="G586" s="82"/>
      <c r="H586" s="45" t="str" cm="1">
        <f t="array" ref="H586">+numtext(G586)</f>
        <v>CERO PESOS 00/100 M.N.</v>
      </c>
      <c r="I586" s="46">
        <f t="shared" si="9"/>
        <v>0</v>
      </c>
    </row>
    <row r="587" spans="3:9" s="47" customFormat="1" ht="40.5">
      <c r="C587" s="79" t="s">
        <v>885</v>
      </c>
      <c r="D587" s="44" t="s">
        <v>888</v>
      </c>
      <c r="E587" s="80" t="s">
        <v>26</v>
      </c>
      <c r="F587" s="81">
        <v>180</v>
      </c>
      <c r="G587" s="82"/>
      <c r="H587" s="45" t="str" cm="1">
        <f t="array" ref="H587">+numtext(G587)</f>
        <v>CERO PESOS 00/100 M.N.</v>
      </c>
      <c r="I587" s="46">
        <f t="shared" si="9"/>
        <v>0</v>
      </c>
    </row>
    <row r="588" spans="3:9" s="47" customFormat="1" ht="50.65">
      <c r="C588" s="79" t="s">
        <v>887</v>
      </c>
      <c r="D588" s="44" t="s">
        <v>158</v>
      </c>
      <c r="E588" s="80" t="s">
        <v>26</v>
      </c>
      <c r="F588" s="81">
        <v>200</v>
      </c>
      <c r="G588" s="82"/>
      <c r="H588" s="45" t="str" cm="1">
        <f t="array" ref="H588">+numtext(G588)</f>
        <v>CERO PESOS 00/100 M.N.</v>
      </c>
      <c r="I588" s="46">
        <f t="shared" si="9"/>
        <v>0</v>
      </c>
    </row>
    <row r="589" spans="3:9" s="47" customFormat="1" ht="30.4">
      <c r="C589" s="79" t="s">
        <v>889</v>
      </c>
      <c r="D589" s="44" t="s">
        <v>891</v>
      </c>
      <c r="E589" s="80" t="s">
        <v>26</v>
      </c>
      <c r="F589" s="81">
        <v>980</v>
      </c>
      <c r="G589" s="82"/>
      <c r="H589" s="45" t="str" cm="1">
        <f t="array" ref="H589">+numtext(G589)</f>
        <v>CERO PESOS 00/100 M.N.</v>
      </c>
      <c r="I589" s="46">
        <f t="shared" si="9"/>
        <v>0</v>
      </c>
    </row>
    <row r="590" spans="3:9" s="47" customFormat="1" ht="30.4">
      <c r="C590" s="79" t="s">
        <v>890</v>
      </c>
      <c r="D590" s="44" t="s">
        <v>160</v>
      </c>
      <c r="E590" s="80" t="s">
        <v>26</v>
      </c>
      <c r="F590" s="81">
        <v>70</v>
      </c>
      <c r="G590" s="82"/>
      <c r="H590" s="45" t="str" cm="1">
        <f t="array" ref="H590">+numtext(G590)</f>
        <v>CERO PESOS 00/100 M.N.</v>
      </c>
      <c r="I590" s="46">
        <f t="shared" si="9"/>
        <v>0</v>
      </c>
    </row>
    <row r="591" spans="3:9" s="47" customFormat="1" ht="30.4">
      <c r="C591" s="79" t="s">
        <v>892</v>
      </c>
      <c r="D591" s="44" t="s">
        <v>894</v>
      </c>
      <c r="E591" s="80" t="s">
        <v>26</v>
      </c>
      <c r="F591" s="81">
        <v>140</v>
      </c>
      <c r="G591" s="82"/>
      <c r="H591" s="45" t="str" cm="1">
        <f t="array" ref="H591">+numtext(G591)</f>
        <v>CERO PESOS 00/100 M.N.</v>
      </c>
      <c r="I591" s="46">
        <f t="shared" si="9"/>
        <v>0</v>
      </c>
    </row>
    <row r="592" spans="3:9" s="47" customFormat="1" ht="30.4">
      <c r="C592" s="79" t="s">
        <v>893</v>
      </c>
      <c r="D592" s="44" t="s">
        <v>896</v>
      </c>
      <c r="E592" s="80" t="s">
        <v>26</v>
      </c>
      <c r="F592" s="81">
        <v>35</v>
      </c>
      <c r="G592" s="82"/>
      <c r="H592" s="45" t="str" cm="1">
        <f t="array" ref="H592">+numtext(G592)</f>
        <v>CERO PESOS 00/100 M.N.</v>
      </c>
      <c r="I592" s="46">
        <f t="shared" si="9"/>
        <v>0</v>
      </c>
    </row>
    <row r="593" spans="3:9" s="47" customFormat="1" ht="13.15">
      <c r="C593" s="69" t="s">
        <v>897</v>
      </c>
      <c r="D593" s="69" t="s">
        <v>168</v>
      </c>
      <c r="E593" s="70"/>
      <c r="F593" s="71"/>
      <c r="G593" s="82"/>
      <c r="H593" s="45"/>
      <c r="I593" s="73">
        <f>SUM(I594:I596)</f>
        <v>0</v>
      </c>
    </row>
    <row r="594" spans="3:9" s="47" customFormat="1" ht="60.75">
      <c r="C594" s="79" t="s">
        <v>895</v>
      </c>
      <c r="D594" s="44" t="s">
        <v>430</v>
      </c>
      <c r="E594" s="80" t="s">
        <v>24</v>
      </c>
      <c r="F594" s="81">
        <v>208</v>
      </c>
      <c r="G594" s="82"/>
      <c r="H594" s="45" t="str" cm="1">
        <f t="array" ref="H594">+numtext(G594)</f>
        <v>CERO PESOS 00/100 M.N.</v>
      </c>
      <c r="I594" s="46">
        <f t="shared" si="9"/>
        <v>0</v>
      </c>
    </row>
    <row r="595" spans="3:9" s="47" customFormat="1" ht="70.9">
      <c r="C595" s="79" t="s">
        <v>898</v>
      </c>
      <c r="D595" s="44" t="s">
        <v>172</v>
      </c>
      <c r="E595" s="80" t="s">
        <v>26</v>
      </c>
      <c r="F595" s="81">
        <v>175</v>
      </c>
      <c r="G595" s="82"/>
      <c r="H595" s="45" t="str" cm="1">
        <f t="array" ref="H595">+numtext(G595)</f>
        <v>CERO PESOS 00/100 M.N.</v>
      </c>
      <c r="I595" s="46">
        <f t="shared" si="10" ref="I595:I658">+ROUND(F595*G595,2)</f>
        <v>0</v>
      </c>
    </row>
    <row r="596" spans="3:9" s="47" customFormat="1" ht="40.5">
      <c r="C596" s="79" t="s">
        <v>899</v>
      </c>
      <c r="D596" s="44" t="s">
        <v>435</v>
      </c>
      <c r="E596" s="80" t="s">
        <v>24</v>
      </c>
      <c r="F596" s="81">
        <v>506</v>
      </c>
      <c r="G596" s="82"/>
      <c r="H596" s="45" t="str" cm="1">
        <f t="array" ref="H596">+numtext(G596)</f>
        <v>CERO PESOS 00/100 M.N.</v>
      </c>
      <c r="I596" s="46">
        <f t="shared" si="10"/>
        <v>0</v>
      </c>
    </row>
    <row r="597" spans="3:9" s="47" customFormat="1" ht="13.15">
      <c r="C597" s="69" t="s">
        <v>901</v>
      </c>
      <c r="D597" s="69" t="s">
        <v>208</v>
      </c>
      <c r="E597" s="70"/>
      <c r="F597" s="71"/>
      <c r="G597" s="82"/>
      <c r="H597" s="45"/>
      <c r="I597" s="73">
        <f>SUM(I598:I602)</f>
        <v>0</v>
      </c>
    </row>
    <row r="598" spans="3:9" s="47" customFormat="1" ht="91.15">
      <c r="C598" s="79" t="s">
        <v>900</v>
      </c>
      <c r="D598" s="44" t="s">
        <v>210</v>
      </c>
      <c r="E598" s="80" t="s">
        <v>24</v>
      </c>
      <c r="F598" s="81">
        <v>30.15</v>
      </c>
      <c r="G598" s="82"/>
      <c r="H598" s="45" t="str" cm="1">
        <f t="array" ref="H598">+numtext(G598)</f>
        <v>CERO PESOS 00/100 M.N.</v>
      </c>
      <c r="I598" s="46">
        <f t="shared" si="10"/>
        <v>0</v>
      </c>
    </row>
    <row r="599" spans="3:9" s="47" customFormat="1" ht="60.75">
      <c r="C599" s="79" t="s">
        <v>902</v>
      </c>
      <c r="D599" s="44" t="s">
        <v>214</v>
      </c>
      <c r="E599" s="80" t="s">
        <v>24</v>
      </c>
      <c r="F599" s="81">
        <v>30.15</v>
      </c>
      <c r="G599" s="82"/>
      <c r="H599" s="45" t="str" cm="1">
        <f t="array" ref="H599">+numtext(G599)</f>
        <v>CERO PESOS 00/100 M.N.</v>
      </c>
      <c r="I599" s="46">
        <f t="shared" si="10"/>
        <v>0</v>
      </c>
    </row>
    <row r="600" spans="3:9" s="47" customFormat="1" ht="50.65">
      <c r="C600" s="79" t="s">
        <v>903</v>
      </c>
      <c r="D600" s="44" t="s">
        <v>212</v>
      </c>
      <c r="E600" s="80" t="s">
        <v>24</v>
      </c>
      <c r="F600" s="81">
        <v>15.71</v>
      </c>
      <c r="G600" s="82"/>
      <c r="H600" s="45" t="str" cm="1">
        <f t="array" ref="H600">+numtext(G600)</f>
        <v>CERO PESOS 00/100 M.N.</v>
      </c>
      <c r="I600" s="46">
        <f t="shared" si="10"/>
        <v>0</v>
      </c>
    </row>
    <row r="601" spans="3:9" s="47" customFormat="1" ht="91.15">
      <c r="C601" s="79" t="s">
        <v>904</v>
      </c>
      <c r="D601" s="44" t="s">
        <v>1147</v>
      </c>
      <c r="E601" s="80" t="s">
        <v>23</v>
      </c>
      <c r="F601" s="81">
        <v>1</v>
      </c>
      <c r="G601" s="82"/>
      <c r="H601" s="45" t="str" cm="1">
        <f t="array" ref="H601">+numtext(G601)</f>
        <v>CERO PESOS 00/100 M.N.</v>
      </c>
      <c r="I601" s="46">
        <f t="shared" si="10"/>
        <v>0</v>
      </c>
    </row>
    <row r="602" spans="3:9" s="47" customFormat="1" ht="81">
      <c r="C602" s="79" t="s">
        <v>905</v>
      </c>
      <c r="D602" s="44" t="s">
        <v>1148</v>
      </c>
      <c r="E602" s="80" t="s">
        <v>23</v>
      </c>
      <c r="F602" s="81">
        <v>1</v>
      </c>
      <c r="G602" s="82"/>
      <c r="H602" s="45" t="str" cm="1">
        <f t="array" ref="H602">+numtext(G602)</f>
        <v>CERO PESOS 00/100 M.N.</v>
      </c>
      <c r="I602" s="46">
        <f t="shared" si="10"/>
        <v>0</v>
      </c>
    </row>
    <row r="603" spans="3:9" s="47" customFormat="1" ht="13.15">
      <c r="C603" s="69" t="s">
        <v>907</v>
      </c>
      <c r="D603" s="69" t="s">
        <v>908</v>
      </c>
      <c r="E603" s="70"/>
      <c r="F603" s="71"/>
      <c r="G603" s="82"/>
      <c r="H603" s="45"/>
      <c r="I603" s="73">
        <f>SUM(I604:I630)</f>
        <v>0</v>
      </c>
    </row>
    <row r="604" spans="3:9" s="47" customFormat="1" ht="81">
      <c r="C604" s="79" t="s">
        <v>906</v>
      </c>
      <c r="D604" s="44" t="s">
        <v>247</v>
      </c>
      <c r="E604" s="80" t="s">
        <v>54</v>
      </c>
      <c r="F604" s="81">
        <v>4</v>
      </c>
      <c r="G604" s="82"/>
      <c r="H604" s="45" t="str" cm="1">
        <f t="array" ref="H604">+numtext(G604)</f>
        <v>CERO PESOS 00/100 M.N.</v>
      </c>
      <c r="I604" s="46">
        <f t="shared" si="10"/>
        <v>0</v>
      </c>
    </row>
    <row r="605" spans="3:9" s="47" customFormat="1" ht="81">
      <c r="C605" s="79" t="s">
        <v>909</v>
      </c>
      <c r="D605" s="44" t="s">
        <v>249</v>
      </c>
      <c r="E605" s="80" t="s">
        <v>54</v>
      </c>
      <c r="F605" s="81">
        <v>4</v>
      </c>
      <c r="G605" s="82"/>
      <c r="H605" s="45" t="str" cm="1">
        <f t="array" ref="H605">+numtext(G605)</f>
        <v>CERO PESOS 00/100 M.N.</v>
      </c>
      <c r="I605" s="46">
        <f t="shared" si="10"/>
        <v>0</v>
      </c>
    </row>
    <row r="606" spans="3:9" s="47" customFormat="1" ht="40.5">
      <c r="C606" s="79" t="s">
        <v>910</v>
      </c>
      <c r="D606" s="44" t="s">
        <v>251</v>
      </c>
      <c r="E606" s="80" t="s">
        <v>23</v>
      </c>
      <c r="F606" s="81">
        <v>4</v>
      </c>
      <c r="G606" s="82"/>
      <c r="H606" s="45" t="str" cm="1">
        <f t="array" ref="H606">+numtext(G606)</f>
        <v>CERO PESOS 00/100 M.N.</v>
      </c>
      <c r="I606" s="46">
        <f t="shared" si="10"/>
        <v>0</v>
      </c>
    </row>
    <row r="607" spans="3:9" s="47" customFormat="1" ht="50.65">
      <c r="C607" s="79" t="s">
        <v>911</v>
      </c>
      <c r="D607" s="44" t="s">
        <v>253</v>
      </c>
      <c r="E607" s="80" t="s">
        <v>23</v>
      </c>
      <c r="F607" s="81">
        <v>4</v>
      </c>
      <c r="G607" s="82"/>
      <c r="H607" s="45" t="str" cm="1">
        <f t="array" ref="H607">+numtext(G607)</f>
        <v>CERO PESOS 00/100 M.N.</v>
      </c>
      <c r="I607" s="46">
        <f t="shared" si="10"/>
        <v>0</v>
      </c>
    </row>
    <row r="608" spans="3:9" s="47" customFormat="1" ht="81">
      <c r="C608" s="79" t="s">
        <v>912</v>
      </c>
      <c r="D608" s="44" t="s">
        <v>914</v>
      </c>
      <c r="E608" s="80" t="s">
        <v>23</v>
      </c>
      <c r="F608" s="81">
        <v>3</v>
      </c>
      <c r="G608" s="82"/>
      <c r="H608" s="45" t="str" cm="1">
        <f t="array" ref="H608">+numtext(G608)</f>
        <v>CERO PESOS 00/100 M.N.</v>
      </c>
      <c r="I608" s="46">
        <f t="shared" si="10"/>
        <v>0</v>
      </c>
    </row>
    <row r="609" spans="3:9" s="47" customFormat="1" ht="30.4">
      <c r="C609" s="79" t="s">
        <v>913</v>
      </c>
      <c r="D609" s="44" t="s">
        <v>916</v>
      </c>
      <c r="E609" s="80" t="s">
        <v>26</v>
      </c>
      <c r="F609" s="81">
        <v>80</v>
      </c>
      <c r="G609" s="82"/>
      <c r="H609" s="45" t="str" cm="1">
        <f t="array" ref="H609">+numtext(G609)</f>
        <v>CERO PESOS 00/100 M.N.</v>
      </c>
      <c r="I609" s="46">
        <f t="shared" si="10"/>
        <v>0</v>
      </c>
    </row>
    <row r="610" spans="3:9" s="47" customFormat="1" ht="40.5">
      <c r="C610" s="79" t="s">
        <v>915</v>
      </c>
      <c r="D610" s="44" t="s">
        <v>918</v>
      </c>
      <c r="E610" s="80" t="s">
        <v>26</v>
      </c>
      <c r="F610" s="81">
        <v>150</v>
      </c>
      <c r="G610" s="82"/>
      <c r="H610" s="45" t="str" cm="1">
        <f t="array" ref="H610">+numtext(G610)</f>
        <v>CERO PESOS 00/100 M.N.</v>
      </c>
      <c r="I610" s="46">
        <f t="shared" si="10"/>
        <v>0</v>
      </c>
    </row>
    <row r="611" spans="3:9" s="47" customFormat="1" ht="40.5">
      <c r="C611" s="79" t="s">
        <v>917</v>
      </c>
      <c r="D611" s="44" t="s">
        <v>920</v>
      </c>
      <c r="E611" s="80" t="s">
        <v>26</v>
      </c>
      <c r="F611" s="81">
        <v>45</v>
      </c>
      <c r="G611" s="82"/>
      <c r="H611" s="45" t="str" cm="1">
        <f t="array" ref="H611">+numtext(G611)</f>
        <v>CERO PESOS 00/100 M.N.</v>
      </c>
      <c r="I611" s="46">
        <f t="shared" si="10"/>
        <v>0</v>
      </c>
    </row>
    <row r="612" spans="3:9" s="47" customFormat="1" ht="40.5">
      <c r="C612" s="79" t="s">
        <v>919</v>
      </c>
      <c r="D612" s="44" t="s">
        <v>922</v>
      </c>
      <c r="E612" s="80" t="s">
        <v>23</v>
      </c>
      <c r="F612" s="81">
        <v>10</v>
      </c>
      <c r="G612" s="82"/>
      <c r="H612" s="45" t="str" cm="1">
        <f t="array" ref="H612">+numtext(G612)</f>
        <v>CERO PESOS 00/100 M.N.</v>
      </c>
      <c r="I612" s="46">
        <f t="shared" si="10"/>
        <v>0</v>
      </c>
    </row>
    <row r="613" spans="3:9" s="47" customFormat="1" ht="40.5">
      <c r="C613" s="79" t="s">
        <v>921</v>
      </c>
      <c r="D613" s="44" t="s">
        <v>924</v>
      </c>
      <c r="E613" s="80" t="s">
        <v>23</v>
      </c>
      <c r="F613" s="81">
        <v>4</v>
      </c>
      <c r="G613" s="82"/>
      <c r="H613" s="45" t="str" cm="1">
        <f t="array" ref="H613">+numtext(G613)</f>
        <v>CERO PESOS 00/100 M.N.</v>
      </c>
      <c r="I613" s="46">
        <f t="shared" si="10"/>
        <v>0</v>
      </c>
    </row>
    <row r="614" spans="3:9" s="47" customFormat="1" ht="40.5">
      <c r="C614" s="79" t="s">
        <v>923</v>
      </c>
      <c r="D614" s="44" t="s">
        <v>926</v>
      </c>
      <c r="E614" s="80" t="s">
        <v>23</v>
      </c>
      <c r="F614" s="81">
        <v>3</v>
      </c>
      <c r="G614" s="82"/>
      <c r="H614" s="45" t="str" cm="1">
        <f t="array" ref="H614">+numtext(G614)</f>
        <v>CERO PESOS 00/100 M.N.</v>
      </c>
      <c r="I614" s="46">
        <f t="shared" si="10"/>
        <v>0</v>
      </c>
    </row>
    <row r="615" spans="3:9" s="47" customFormat="1" ht="40.5">
      <c r="C615" s="79" t="s">
        <v>925</v>
      </c>
      <c r="D615" s="44" t="s">
        <v>928</v>
      </c>
      <c r="E615" s="80" t="s">
        <v>23</v>
      </c>
      <c r="F615" s="81">
        <v>2</v>
      </c>
      <c r="G615" s="82"/>
      <c r="H615" s="45" t="str" cm="1">
        <f t="array" ref="H615">+numtext(G615)</f>
        <v>CERO PESOS 00/100 M.N.</v>
      </c>
      <c r="I615" s="46">
        <f t="shared" si="10"/>
        <v>0</v>
      </c>
    </row>
    <row r="616" spans="3:9" s="47" customFormat="1" ht="40.5">
      <c r="C616" s="79" t="s">
        <v>927</v>
      </c>
      <c r="D616" s="44" t="s">
        <v>930</v>
      </c>
      <c r="E616" s="80" t="s">
        <v>23</v>
      </c>
      <c r="F616" s="81">
        <v>1</v>
      </c>
      <c r="G616" s="82"/>
      <c r="H616" s="45" t="str" cm="1">
        <f t="array" ref="H616">+numtext(G616)</f>
        <v>CERO PESOS 00/100 M.N.</v>
      </c>
      <c r="I616" s="46">
        <f t="shared" si="10"/>
        <v>0</v>
      </c>
    </row>
    <row r="617" spans="3:9" s="47" customFormat="1" ht="40.5">
      <c r="C617" s="79" t="s">
        <v>929</v>
      </c>
      <c r="D617" s="44" t="s">
        <v>932</v>
      </c>
      <c r="E617" s="80" t="s">
        <v>23</v>
      </c>
      <c r="F617" s="81">
        <v>1</v>
      </c>
      <c r="G617" s="82"/>
      <c r="H617" s="45" t="str" cm="1">
        <f t="array" ref="H617">+numtext(G617)</f>
        <v>CERO PESOS 00/100 M.N.</v>
      </c>
      <c r="I617" s="46">
        <f t="shared" si="10"/>
        <v>0</v>
      </c>
    </row>
    <row r="618" spans="3:9" s="47" customFormat="1" ht="40.5">
      <c r="C618" s="79" t="s">
        <v>931</v>
      </c>
      <c r="D618" s="44" t="s">
        <v>851</v>
      </c>
      <c r="E618" s="80" t="s">
        <v>26</v>
      </c>
      <c r="F618" s="81">
        <v>150</v>
      </c>
      <c r="G618" s="82"/>
      <c r="H618" s="45" t="str" cm="1">
        <f t="array" ref="H618">+numtext(G618)</f>
        <v>CERO PESOS 00/100 M.N.</v>
      </c>
      <c r="I618" s="46">
        <f t="shared" si="10"/>
        <v>0</v>
      </c>
    </row>
    <row r="619" spans="3:9" s="47" customFormat="1" ht="40.5">
      <c r="C619" s="79" t="s">
        <v>933</v>
      </c>
      <c r="D619" s="44" t="s">
        <v>232</v>
      </c>
      <c r="E619" s="80" t="s">
        <v>26</v>
      </c>
      <c r="F619" s="81">
        <v>300</v>
      </c>
      <c r="G619" s="82"/>
      <c r="H619" s="45" t="str" cm="1">
        <f t="array" ref="H619">+numtext(G619)</f>
        <v>CERO PESOS 00/100 M.N.</v>
      </c>
      <c r="I619" s="46">
        <f t="shared" si="10"/>
        <v>0</v>
      </c>
    </row>
    <row r="620" spans="3:9" s="47" customFormat="1" ht="40.5">
      <c r="C620" s="79" t="s">
        <v>934</v>
      </c>
      <c r="D620" s="44" t="s">
        <v>230</v>
      </c>
      <c r="E620" s="80" t="s">
        <v>23</v>
      </c>
      <c r="F620" s="81">
        <v>30</v>
      </c>
      <c r="G620" s="82"/>
      <c r="H620" s="45" t="str" cm="1">
        <f t="array" ref="H620">+numtext(G620)</f>
        <v>CERO PESOS 00/100 M.N.</v>
      </c>
      <c r="I620" s="46">
        <f t="shared" si="10"/>
        <v>0</v>
      </c>
    </row>
    <row r="621" spans="3:9" s="47" customFormat="1" ht="50.65">
      <c r="C621" s="79" t="s">
        <v>935</v>
      </c>
      <c r="D621" s="44" t="s">
        <v>267</v>
      </c>
      <c r="E621" s="80" t="s">
        <v>23</v>
      </c>
      <c r="F621" s="81">
        <v>30</v>
      </c>
      <c r="G621" s="82"/>
      <c r="H621" s="45" t="str" cm="1">
        <f t="array" ref="H621">+numtext(G621)</f>
        <v>CERO PESOS 00/100 M.N.</v>
      </c>
      <c r="I621" s="46">
        <f t="shared" si="10"/>
        <v>0</v>
      </c>
    </row>
    <row r="622" spans="3:9" s="47" customFormat="1" ht="50.65">
      <c r="C622" s="79" t="s">
        <v>936</v>
      </c>
      <c r="D622" s="44" t="s">
        <v>269</v>
      </c>
      <c r="E622" s="80" t="s">
        <v>23</v>
      </c>
      <c r="F622" s="81">
        <v>30</v>
      </c>
      <c r="G622" s="82"/>
      <c r="H622" s="45" t="str" cm="1">
        <f t="array" ref="H622">+numtext(G622)</f>
        <v>CERO PESOS 00/100 M.N.</v>
      </c>
      <c r="I622" s="46">
        <f t="shared" si="10"/>
        <v>0</v>
      </c>
    </row>
    <row r="623" spans="3:9" s="47" customFormat="1" ht="30.4">
      <c r="C623" s="79" t="s">
        <v>937</v>
      </c>
      <c r="D623" s="44" t="s">
        <v>271</v>
      </c>
      <c r="E623" s="80" t="s">
        <v>23</v>
      </c>
      <c r="F623" s="81">
        <v>4</v>
      </c>
      <c r="G623" s="82"/>
      <c r="H623" s="45" t="str" cm="1">
        <f t="array" ref="H623">+numtext(G623)</f>
        <v>CERO PESOS 00/100 M.N.</v>
      </c>
      <c r="I623" s="46">
        <f t="shared" si="10"/>
        <v>0</v>
      </c>
    </row>
    <row r="624" spans="3:9" s="47" customFormat="1" ht="40.5">
      <c r="C624" s="79" t="s">
        <v>938</v>
      </c>
      <c r="D624" s="44" t="s">
        <v>940</v>
      </c>
      <c r="E624" s="80" t="s">
        <v>23</v>
      </c>
      <c r="F624" s="81">
        <v>1</v>
      </c>
      <c r="G624" s="82"/>
      <c r="H624" s="45" t="str" cm="1">
        <f t="array" ref="H624">+numtext(G624)</f>
        <v>CERO PESOS 00/100 M.N.</v>
      </c>
      <c r="I624" s="46">
        <f t="shared" si="10"/>
        <v>0</v>
      </c>
    </row>
    <row r="625" spans="3:9" s="47" customFormat="1" ht="60.75">
      <c r="C625" s="79" t="s">
        <v>939</v>
      </c>
      <c r="D625" s="44" t="s">
        <v>942</v>
      </c>
      <c r="E625" s="80" t="s">
        <v>23</v>
      </c>
      <c r="F625" s="81">
        <v>1</v>
      </c>
      <c r="G625" s="82"/>
      <c r="H625" s="45" t="str" cm="1">
        <f t="array" ref="H625">+numtext(G625)</f>
        <v>CERO PESOS 00/100 M.N.</v>
      </c>
      <c r="I625" s="46">
        <f t="shared" si="10"/>
        <v>0</v>
      </c>
    </row>
    <row r="626" spans="3:9" s="47" customFormat="1" ht="40.5">
      <c r="C626" s="79" t="s">
        <v>941</v>
      </c>
      <c r="D626" s="44" t="s">
        <v>944</v>
      </c>
      <c r="E626" s="80" t="s">
        <v>23</v>
      </c>
      <c r="F626" s="81">
        <v>1</v>
      </c>
      <c r="G626" s="82"/>
      <c r="H626" s="45" t="str" cm="1">
        <f t="array" ref="H626">+numtext(G626)</f>
        <v>CERO PESOS 00/100 M.N.</v>
      </c>
      <c r="I626" s="46">
        <f t="shared" si="10"/>
        <v>0</v>
      </c>
    </row>
    <row r="627" spans="3:9" s="47" customFormat="1" ht="60.75">
      <c r="C627" s="79" t="s">
        <v>943</v>
      </c>
      <c r="D627" s="44" t="s">
        <v>275</v>
      </c>
      <c r="E627" s="80" t="s">
        <v>23</v>
      </c>
      <c r="F627" s="81">
        <v>2</v>
      </c>
      <c r="G627" s="82"/>
      <c r="H627" s="45" t="str" cm="1">
        <f t="array" ref="H627">+numtext(G627)</f>
        <v>CERO PESOS 00/100 M.N.</v>
      </c>
      <c r="I627" s="46">
        <f t="shared" si="10"/>
        <v>0</v>
      </c>
    </row>
    <row r="628" spans="3:9" s="47" customFormat="1" ht="40.5">
      <c r="C628" s="79" t="s">
        <v>945</v>
      </c>
      <c r="D628" s="44" t="s">
        <v>947</v>
      </c>
      <c r="E628" s="80" t="s">
        <v>23</v>
      </c>
      <c r="F628" s="81">
        <v>2</v>
      </c>
      <c r="G628" s="82"/>
      <c r="H628" s="45" t="str" cm="1">
        <f t="array" ref="H628">+numtext(G628)</f>
        <v>CERO PESOS 00/100 M.N.</v>
      </c>
      <c r="I628" s="46">
        <f t="shared" si="10"/>
        <v>0</v>
      </c>
    </row>
    <row r="629" spans="3:9" s="47" customFormat="1" ht="40.5">
      <c r="C629" s="79" t="s">
        <v>946</v>
      </c>
      <c r="D629" s="44" t="s">
        <v>518</v>
      </c>
      <c r="E629" s="80" t="s">
        <v>23</v>
      </c>
      <c r="F629" s="81">
        <v>3</v>
      </c>
      <c r="G629" s="82"/>
      <c r="H629" s="45" t="str" cm="1">
        <f t="array" ref="H629">+numtext(G629)</f>
        <v>CERO PESOS 00/100 M.N.</v>
      </c>
      <c r="I629" s="46">
        <f t="shared" si="10"/>
        <v>0</v>
      </c>
    </row>
    <row r="630" spans="3:9" s="47" customFormat="1" ht="111.4">
      <c r="C630" s="79" t="s">
        <v>948</v>
      </c>
      <c r="D630" s="44" t="s">
        <v>950</v>
      </c>
      <c r="E630" s="80" t="s">
        <v>23</v>
      </c>
      <c r="F630" s="81">
        <v>1</v>
      </c>
      <c r="G630" s="82"/>
      <c r="H630" s="45" t="str" cm="1">
        <f t="array" ref="H630">+numtext(G630)</f>
        <v>CERO PESOS 00/100 M.N.</v>
      </c>
      <c r="I630" s="46">
        <f t="shared" si="10"/>
        <v>0</v>
      </c>
    </row>
    <row r="631" spans="3:9" s="47" customFormat="1" ht="13.15">
      <c r="C631" s="69" t="s">
        <v>951</v>
      </c>
      <c r="D631" s="69" t="s">
        <v>220</v>
      </c>
      <c r="E631" s="70"/>
      <c r="F631" s="71"/>
      <c r="G631" s="82"/>
      <c r="H631" s="45"/>
      <c r="I631" s="73">
        <f>SUM(I632:I640)</f>
        <v>0</v>
      </c>
    </row>
    <row r="632" spans="3:9" s="47" customFormat="1" ht="70.9">
      <c r="C632" s="79" t="s">
        <v>949</v>
      </c>
      <c r="D632" s="44" t="s">
        <v>222</v>
      </c>
      <c r="E632" s="80" t="s">
        <v>54</v>
      </c>
      <c r="F632" s="81">
        <v>14</v>
      </c>
      <c r="G632" s="82"/>
      <c r="H632" s="45" t="str" cm="1">
        <f t="array" ref="H632">+numtext(G632)</f>
        <v>CERO PESOS 00/100 M.N.</v>
      </c>
      <c r="I632" s="46">
        <f t="shared" si="10"/>
        <v>0</v>
      </c>
    </row>
    <row r="633" spans="3:9" s="47" customFormat="1" ht="40.5">
      <c r="C633" s="79" t="s">
        <v>952</v>
      </c>
      <c r="D633" s="44" t="s">
        <v>224</v>
      </c>
      <c r="E633" s="80" t="s">
        <v>23</v>
      </c>
      <c r="F633" s="81">
        <v>14</v>
      </c>
      <c r="G633" s="82"/>
      <c r="H633" s="45" t="str" cm="1">
        <f t="array" ref="H633">+numtext(G633)</f>
        <v>CERO PESOS 00/100 M.N.</v>
      </c>
      <c r="I633" s="46">
        <f t="shared" si="10"/>
        <v>0</v>
      </c>
    </row>
    <row r="634" spans="3:9" s="47" customFormat="1" ht="40.5">
      <c r="C634" s="79" t="s">
        <v>953</v>
      </c>
      <c r="D634" s="44" t="s">
        <v>226</v>
      </c>
      <c r="E634" s="80" t="s">
        <v>23</v>
      </c>
      <c r="F634" s="81">
        <v>14</v>
      </c>
      <c r="G634" s="82"/>
      <c r="H634" s="45" t="str" cm="1">
        <f t="array" ref="H634">+numtext(G634)</f>
        <v>CERO PESOS 00/100 M.N.</v>
      </c>
      <c r="I634" s="46">
        <f t="shared" si="10"/>
        <v>0</v>
      </c>
    </row>
    <row r="635" spans="3:9" s="47" customFormat="1" ht="40.5">
      <c r="C635" s="79" t="s">
        <v>954</v>
      </c>
      <c r="D635" s="44" t="s">
        <v>851</v>
      </c>
      <c r="E635" s="80" t="s">
        <v>26</v>
      </c>
      <c r="F635" s="81">
        <v>60</v>
      </c>
      <c r="G635" s="82"/>
      <c r="H635" s="45" t="str" cm="1">
        <f t="array" ref="H635">+numtext(G635)</f>
        <v>CERO PESOS 00/100 M.N.</v>
      </c>
      <c r="I635" s="46">
        <f t="shared" si="10"/>
        <v>0</v>
      </c>
    </row>
    <row r="636" spans="3:9" s="47" customFormat="1" ht="40.5">
      <c r="C636" s="79" t="s">
        <v>955</v>
      </c>
      <c r="D636" s="44" t="s">
        <v>230</v>
      </c>
      <c r="E636" s="80" t="s">
        <v>23</v>
      </c>
      <c r="F636" s="81">
        <v>30</v>
      </c>
      <c r="G636" s="82"/>
      <c r="H636" s="45" t="str" cm="1">
        <f t="array" ref="H636">+numtext(G636)</f>
        <v>CERO PESOS 00/100 M.N.</v>
      </c>
      <c r="I636" s="46">
        <f t="shared" si="10"/>
        <v>0</v>
      </c>
    </row>
    <row r="637" spans="3:9" s="47" customFormat="1" ht="40.5">
      <c r="C637" s="79" t="s">
        <v>956</v>
      </c>
      <c r="D637" s="44" t="s">
        <v>958</v>
      </c>
      <c r="E637" s="80" t="s">
        <v>23</v>
      </c>
      <c r="F637" s="81">
        <v>1</v>
      </c>
      <c r="G637" s="82"/>
      <c r="H637" s="45" t="str" cm="1">
        <f t="array" ref="H637">+numtext(G637)</f>
        <v>CERO PESOS 00/100 M.N.</v>
      </c>
      <c r="I637" s="46">
        <f t="shared" si="10"/>
        <v>0</v>
      </c>
    </row>
    <row r="638" spans="3:9" s="47" customFormat="1" ht="40.5">
      <c r="C638" s="79" t="s">
        <v>957</v>
      </c>
      <c r="D638" s="44" t="s">
        <v>234</v>
      </c>
      <c r="E638" s="80" t="s">
        <v>23</v>
      </c>
      <c r="F638" s="81">
        <v>1</v>
      </c>
      <c r="G638" s="82"/>
      <c r="H638" s="45" t="str" cm="1">
        <f t="array" ref="H638">+numtext(G638)</f>
        <v>CERO PESOS 00/100 M.N.</v>
      </c>
      <c r="I638" s="46">
        <f t="shared" si="10"/>
        <v>0</v>
      </c>
    </row>
    <row r="639" spans="3:9" s="47" customFormat="1" ht="40.5">
      <c r="C639" s="79" t="s">
        <v>959</v>
      </c>
      <c r="D639" s="44" t="s">
        <v>236</v>
      </c>
      <c r="E639" s="80" t="s">
        <v>23</v>
      </c>
      <c r="F639" s="81">
        <v>1</v>
      </c>
      <c r="G639" s="82"/>
      <c r="H639" s="45" t="str" cm="1">
        <f t="array" ref="H639">+numtext(G639)</f>
        <v>CERO PESOS 00/100 M.N.</v>
      </c>
      <c r="I639" s="46">
        <f t="shared" si="10"/>
        <v>0</v>
      </c>
    </row>
    <row r="640" spans="3:9" s="47" customFormat="1" ht="40.5">
      <c r="C640" s="79" t="s">
        <v>960</v>
      </c>
      <c r="D640" s="44" t="s">
        <v>232</v>
      </c>
      <c r="E640" s="80" t="s">
        <v>26</v>
      </c>
      <c r="F640" s="81">
        <v>70</v>
      </c>
      <c r="G640" s="82"/>
      <c r="H640" s="45" t="str" cm="1">
        <f t="array" ref="H640">+numtext(G640)</f>
        <v>CERO PESOS 00/100 M.N.</v>
      </c>
      <c r="I640" s="46">
        <f t="shared" si="10"/>
        <v>0</v>
      </c>
    </row>
    <row r="641" spans="3:9" s="47" customFormat="1" ht="13.15">
      <c r="C641" s="69" t="s">
        <v>962</v>
      </c>
      <c r="D641" s="69" t="s">
        <v>239</v>
      </c>
      <c r="E641" s="70"/>
      <c r="F641" s="71"/>
      <c r="G641" s="82"/>
      <c r="H641" s="45"/>
      <c r="I641" s="73">
        <f>SUM(I642:I643)</f>
        <v>0</v>
      </c>
    </row>
    <row r="642" spans="3:9" s="47" customFormat="1" ht="81">
      <c r="C642" s="79" t="s">
        <v>961</v>
      </c>
      <c r="D642" s="44" t="s">
        <v>241</v>
      </c>
      <c r="E642" s="80" t="s">
        <v>23</v>
      </c>
      <c r="F642" s="81">
        <v>32</v>
      </c>
      <c r="G642" s="82"/>
      <c r="H642" s="45" t="str" cm="1">
        <f t="array" ref="H642">+numtext(G642)</f>
        <v>CERO PESOS 00/100 M.N.</v>
      </c>
      <c r="I642" s="46">
        <f t="shared" si="10"/>
        <v>0</v>
      </c>
    </row>
    <row r="643" spans="3:9" s="47" customFormat="1" ht="81">
      <c r="C643" s="79" t="s">
        <v>963</v>
      </c>
      <c r="D643" s="44" t="s">
        <v>243</v>
      </c>
      <c r="E643" s="80" t="s">
        <v>23</v>
      </c>
      <c r="F643" s="81">
        <v>10</v>
      </c>
      <c r="G643" s="82"/>
      <c r="H643" s="45" t="str" cm="1">
        <f t="array" ref="H643">+numtext(G643)</f>
        <v>CERO PESOS 00/100 M.N.</v>
      </c>
      <c r="I643" s="46">
        <f t="shared" si="10"/>
        <v>0</v>
      </c>
    </row>
    <row r="644" spans="3:9" s="47" customFormat="1" ht="13.15">
      <c r="C644" s="69" t="s">
        <v>965</v>
      </c>
      <c r="D644" s="69" t="s">
        <v>524</v>
      </c>
      <c r="E644" s="70"/>
      <c r="F644" s="71"/>
      <c r="G644" s="82"/>
      <c r="H644" s="45"/>
      <c r="I644" s="73">
        <f>SUM(I645:I656)</f>
        <v>0</v>
      </c>
    </row>
    <row r="645" spans="3:9" s="47" customFormat="1" ht="30.4">
      <c r="C645" s="79" t="s">
        <v>964</v>
      </c>
      <c r="D645" s="44" t="s">
        <v>528</v>
      </c>
      <c r="E645" s="80" t="s">
        <v>26</v>
      </c>
      <c r="F645" s="81">
        <v>100</v>
      </c>
      <c r="G645" s="82"/>
      <c r="H645" s="45" t="str" cm="1">
        <f t="array" ref="H645">+numtext(G645)</f>
        <v>CERO PESOS 00/100 M.N.</v>
      </c>
      <c r="I645" s="46">
        <f t="shared" si="10"/>
        <v>0</v>
      </c>
    </row>
    <row r="646" spans="3:9" s="47" customFormat="1" ht="20.25">
      <c r="C646" s="79" t="s">
        <v>966</v>
      </c>
      <c r="D646" s="44" t="s">
        <v>299</v>
      </c>
      <c r="E646" s="80" t="s">
        <v>26</v>
      </c>
      <c r="F646" s="81">
        <v>60</v>
      </c>
      <c r="G646" s="82"/>
      <c r="H646" s="45" t="str" cm="1">
        <f t="array" ref="H646">+numtext(G646)</f>
        <v>CERO PESOS 00/100 M.N.</v>
      </c>
      <c r="I646" s="46">
        <f t="shared" si="10"/>
        <v>0</v>
      </c>
    </row>
    <row r="647" spans="3:9" s="47" customFormat="1" ht="20.25">
      <c r="C647" s="79" t="s">
        <v>967</v>
      </c>
      <c r="D647" s="44" t="s">
        <v>969</v>
      </c>
      <c r="E647" s="80" t="s">
        <v>26</v>
      </c>
      <c r="F647" s="81">
        <v>25</v>
      </c>
      <c r="G647" s="82"/>
      <c r="H647" s="45" t="str" cm="1">
        <f t="array" ref="H647">+numtext(G647)</f>
        <v>CERO PESOS 00/100 M.N.</v>
      </c>
      <c r="I647" s="46">
        <f t="shared" si="10"/>
        <v>0</v>
      </c>
    </row>
    <row r="648" spans="3:9" s="47" customFormat="1" ht="70.9">
      <c r="C648" s="79" t="s">
        <v>968</v>
      </c>
      <c r="D648" s="44" t="s">
        <v>301</v>
      </c>
      <c r="E648" s="80" t="s">
        <v>26</v>
      </c>
      <c r="F648" s="81">
        <v>2250</v>
      </c>
      <c r="G648" s="82"/>
      <c r="H648" s="45" t="str" cm="1">
        <f t="array" ref="H648">+numtext(G648)</f>
        <v>CERO PESOS 00/100 M.N.</v>
      </c>
      <c r="I648" s="46">
        <f t="shared" si="10"/>
        <v>0</v>
      </c>
    </row>
    <row r="649" spans="3:9" s="47" customFormat="1" ht="30.4">
      <c r="C649" s="79" t="s">
        <v>970</v>
      </c>
      <c r="D649" s="44" t="s">
        <v>303</v>
      </c>
      <c r="E649" s="80" t="s">
        <v>26</v>
      </c>
      <c r="F649" s="81">
        <v>80</v>
      </c>
      <c r="G649" s="82"/>
      <c r="H649" s="45" t="str" cm="1">
        <f t="array" ref="H649">+numtext(G649)</f>
        <v>CERO PESOS 00/100 M.N.</v>
      </c>
      <c r="I649" s="46">
        <f t="shared" si="10"/>
        <v>0</v>
      </c>
    </row>
    <row r="650" spans="3:9" s="47" customFormat="1" ht="70.9">
      <c r="C650" s="79" t="s">
        <v>971</v>
      </c>
      <c r="D650" s="44" t="s">
        <v>305</v>
      </c>
      <c r="E650" s="80" t="s">
        <v>23</v>
      </c>
      <c r="F650" s="81">
        <v>60</v>
      </c>
      <c r="G650" s="82"/>
      <c r="H650" s="45" t="str" cm="1">
        <f t="array" ref="H650">+numtext(G650)</f>
        <v>CERO PESOS 00/100 M.N.</v>
      </c>
      <c r="I650" s="46">
        <f t="shared" si="10"/>
        <v>0</v>
      </c>
    </row>
    <row r="651" spans="3:9" s="47" customFormat="1" ht="40.5">
      <c r="C651" s="79" t="s">
        <v>972</v>
      </c>
      <c r="D651" s="44" t="s">
        <v>307</v>
      </c>
      <c r="E651" s="80" t="s">
        <v>23</v>
      </c>
      <c r="F651" s="81">
        <v>33</v>
      </c>
      <c r="G651" s="82"/>
      <c r="H651" s="45" t="str" cm="1">
        <f t="array" ref="H651">+numtext(G651)</f>
        <v>CERO PESOS 00/100 M.N.</v>
      </c>
      <c r="I651" s="46">
        <f t="shared" si="10"/>
        <v>0</v>
      </c>
    </row>
    <row r="652" spans="3:9" s="47" customFormat="1" ht="30.4">
      <c r="C652" s="79" t="s">
        <v>973</v>
      </c>
      <c r="D652" s="44" t="s">
        <v>309</v>
      </c>
      <c r="E652" s="80" t="s">
        <v>23</v>
      </c>
      <c r="F652" s="81">
        <v>25</v>
      </c>
      <c r="G652" s="82"/>
      <c r="H652" s="45" t="str" cm="1">
        <f t="array" ref="H652">+numtext(G652)</f>
        <v>CERO PESOS 00/100 M.N.</v>
      </c>
      <c r="I652" s="46">
        <f t="shared" si="10"/>
        <v>0</v>
      </c>
    </row>
    <row r="653" spans="3:9" s="47" customFormat="1" ht="30.4">
      <c r="C653" s="79" t="s">
        <v>974</v>
      </c>
      <c r="D653" s="44" t="s">
        <v>976</v>
      </c>
      <c r="E653" s="80" t="s">
        <v>23</v>
      </c>
      <c r="F653" s="81">
        <v>8</v>
      </c>
      <c r="G653" s="82"/>
      <c r="H653" s="45" t="str" cm="1">
        <f t="array" ref="H653">+numtext(G653)</f>
        <v>CERO PESOS 00/100 M.N.</v>
      </c>
      <c r="I653" s="46">
        <f t="shared" si="10"/>
        <v>0</v>
      </c>
    </row>
    <row r="654" spans="3:9" s="47" customFormat="1" ht="40.5">
      <c r="C654" s="79" t="s">
        <v>975</v>
      </c>
      <c r="D654" s="44" t="s">
        <v>536</v>
      </c>
      <c r="E654" s="80" t="s">
        <v>23</v>
      </c>
      <c r="F654" s="81">
        <v>15</v>
      </c>
      <c r="G654" s="82"/>
      <c r="H654" s="45" t="str" cm="1">
        <f t="array" ref="H654">+numtext(G654)</f>
        <v>CERO PESOS 00/100 M.N.</v>
      </c>
      <c r="I654" s="46">
        <f t="shared" si="10"/>
        <v>0</v>
      </c>
    </row>
    <row r="655" spans="3:9" s="47" customFormat="1" ht="40.5">
      <c r="C655" s="79" t="s">
        <v>977</v>
      </c>
      <c r="D655" s="44" t="s">
        <v>312</v>
      </c>
      <c r="E655" s="80" t="s">
        <v>23</v>
      </c>
      <c r="F655" s="81">
        <v>10</v>
      </c>
      <c r="G655" s="82"/>
      <c r="H655" s="45" t="str" cm="1">
        <f t="array" ref="H655">+numtext(G655)</f>
        <v>CERO PESOS 00/100 M.N.</v>
      </c>
      <c r="I655" s="46">
        <f t="shared" si="10"/>
        <v>0</v>
      </c>
    </row>
    <row r="656" spans="3:9" s="47" customFormat="1" ht="40.5">
      <c r="C656" s="79" t="s">
        <v>978</v>
      </c>
      <c r="D656" s="44" t="s">
        <v>314</v>
      </c>
      <c r="E656" s="80" t="s">
        <v>23</v>
      </c>
      <c r="F656" s="81">
        <v>3</v>
      </c>
      <c r="G656" s="82"/>
      <c r="H656" s="45" t="str" cm="1">
        <f t="array" ref="H656">+numtext(G656)</f>
        <v>CERO PESOS 00/100 M.N.</v>
      </c>
      <c r="I656" s="46">
        <f t="shared" si="10"/>
        <v>0</v>
      </c>
    </row>
    <row r="657" spans="3:9" s="47" customFormat="1" ht="13.15">
      <c r="C657" s="69" t="s">
        <v>980</v>
      </c>
      <c r="D657" s="69" t="s">
        <v>281</v>
      </c>
      <c r="E657" s="70"/>
      <c r="F657" s="71"/>
      <c r="G657" s="82"/>
      <c r="H657" s="45"/>
      <c r="I657" s="73">
        <f>SUM(I658:I663)</f>
        <v>0</v>
      </c>
    </row>
    <row r="658" spans="3:9" s="47" customFormat="1" ht="81">
      <c r="C658" s="79" t="s">
        <v>979</v>
      </c>
      <c r="D658" s="44" t="s">
        <v>283</v>
      </c>
      <c r="E658" s="80" t="s">
        <v>23</v>
      </c>
      <c r="F658" s="81">
        <v>6</v>
      </c>
      <c r="G658" s="82"/>
      <c r="H658" s="45" t="str" cm="1">
        <f t="array" ref="H658">+numtext(G658)</f>
        <v>CERO PESOS 00/100 M.N.</v>
      </c>
      <c r="I658" s="46">
        <f t="shared" si="10"/>
        <v>0</v>
      </c>
    </row>
    <row r="659" spans="3:9" s="47" customFormat="1" ht="60.75">
      <c r="C659" s="79" t="s">
        <v>981</v>
      </c>
      <c r="D659" s="44" t="s">
        <v>983</v>
      </c>
      <c r="E659" s="80" t="s">
        <v>23</v>
      </c>
      <c r="F659" s="81">
        <v>6</v>
      </c>
      <c r="G659" s="82"/>
      <c r="H659" s="45" t="str" cm="1">
        <f t="array" ref="H659">+numtext(G659)</f>
        <v>CERO PESOS 00/100 M.N.</v>
      </c>
      <c r="I659" s="46">
        <f t="shared" si="11" ref="I659:I722">+ROUND(F659*G659,2)</f>
        <v>0</v>
      </c>
    </row>
    <row r="660" spans="3:9" s="47" customFormat="1" ht="40.5">
      <c r="C660" s="79" t="s">
        <v>982</v>
      </c>
      <c r="D660" s="44" t="s">
        <v>985</v>
      </c>
      <c r="E660" s="80" t="s">
        <v>23</v>
      </c>
      <c r="F660" s="81">
        <v>6</v>
      </c>
      <c r="G660" s="82"/>
      <c r="H660" s="45" t="str" cm="1">
        <f t="array" ref="H660">+numtext(G660)</f>
        <v>CERO PESOS 00/100 M.N.</v>
      </c>
      <c r="I660" s="46">
        <f t="shared" si="11"/>
        <v>0</v>
      </c>
    </row>
    <row r="661" spans="3:9" s="47" customFormat="1" ht="30.4">
      <c r="C661" s="79" t="s">
        <v>984</v>
      </c>
      <c r="D661" s="44" t="s">
        <v>528</v>
      </c>
      <c r="E661" s="80" t="s">
        <v>26</v>
      </c>
      <c r="F661" s="81">
        <v>150</v>
      </c>
      <c r="G661" s="82"/>
      <c r="H661" s="45" t="str" cm="1">
        <f t="array" ref="H661">+numtext(G661)</f>
        <v>CERO PESOS 00/100 M.N.</v>
      </c>
      <c r="I661" s="46">
        <f t="shared" si="11"/>
        <v>0</v>
      </c>
    </row>
    <row r="662" spans="3:9" s="47" customFormat="1" ht="20.25">
      <c r="C662" s="79" t="s">
        <v>986</v>
      </c>
      <c r="D662" s="44" t="s">
        <v>299</v>
      </c>
      <c r="E662" s="80" t="s">
        <v>26</v>
      </c>
      <c r="F662" s="81">
        <v>150</v>
      </c>
      <c r="G662" s="82"/>
      <c r="H662" s="45" t="str" cm="1">
        <f t="array" ref="H662">+numtext(G662)</f>
        <v>CERO PESOS 00/100 M.N.</v>
      </c>
      <c r="I662" s="46">
        <f t="shared" si="11"/>
        <v>0</v>
      </c>
    </row>
    <row r="663" spans="3:9" s="47" customFormat="1" ht="70.9">
      <c r="C663" s="79" t="s">
        <v>987</v>
      </c>
      <c r="D663" s="44" t="s">
        <v>541</v>
      </c>
      <c r="E663" s="80" t="s">
        <v>26</v>
      </c>
      <c r="F663" s="81">
        <v>300</v>
      </c>
      <c r="G663" s="82"/>
      <c r="H663" s="45" t="str" cm="1">
        <f t="array" ref="H663">+numtext(G663)</f>
        <v>CERO PESOS 00/100 M.N.</v>
      </c>
      <c r="I663" s="46">
        <f t="shared" si="11"/>
        <v>0</v>
      </c>
    </row>
    <row r="664" spans="3:9" s="47" customFormat="1" ht="13.15">
      <c r="C664" s="69" t="s">
        <v>989</v>
      </c>
      <c r="D664" s="69" t="s">
        <v>287</v>
      </c>
      <c r="E664" s="70"/>
      <c r="F664" s="71"/>
      <c r="G664" s="82"/>
      <c r="H664" s="45"/>
      <c r="I664" s="73">
        <f>SUM(I665:I670)</f>
        <v>0</v>
      </c>
    </row>
    <row r="665" spans="3:9" s="47" customFormat="1" ht="81">
      <c r="C665" s="79" t="s">
        <v>988</v>
      </c>
      <c r="D665" s="44" t="s">
        <v>289</v>
      </c>
      <c r="E665" s="80" t="s">
        <v>54</v>
      </c>
      <c r="F665" s="81">
        <v>4</v>
      </c>
      <c r="G665" s="82"/>
      <c r="H665" s="45" t="str" cm="1">
        <f t="array" ref="H665">+numtext(G665)</f>
        <v>CERO PESOS 00/100 M.N.</v>
      </c>
      <c r="I665" s="46">
        <f t="shared" si="11"/>
        <v>0</v>
      </c>
    </row>
    <row r="666" spans="3:9" s="47" customFormat="1" ht="60.75">
      <c r="C666" s="79" t="s">
        <v>990</v>
      </c>
      <c r="D666" s="44" t="s">
        <v>291</v>
      </c>
      <c r="E666" s="80" t="s">
        <v>23</v>
      </c>
      <c r="F666" s="81">
        <v>4</v>
      </c>
      <c r="G666" s="82"/>
      <c r="H666" s="45" t="str" cm="1">
        <f t="array" ref="H666">+numtext(G666)</f>
        <v>CERO PESOS 00/100 M.N.</v>
      </c>
      <c r="I666" s="46">
        <f t="shared" si="11"/>
        <v>0</v>
      </c>
    </row>
    <row r="667" spans="3:9" s="47" customFormat="1" ht="30.4">
      <c r="C667" s="79" t="s">
        <v>991</v>
      </c>
      <c r="D667" s="44" t="s">
        <v>528</v>
      </c>
      <c r="E667" s="80" t="s">
        <v>26</v>
      </c>
      <c r="F667" s="81">
        <v>48</v>
      </c>
      <c r="G667" s="82"/>
      <c r="H667" s="45" t="str" cm="1">
        <f t="array" ref="H667">+numtext(G667)</f>
        <v>CERO PESOS 00/100 M.N.</v>
      </c>
      <c r="I667" s="46">
        <f t="shared" si="11"/>
        <v>0</v>
      </c>
    </row>
    <row r="668" spans="3:9" s="47" customFormat="1" ht="20.25">
      <c r="C668" s="79" t="s">
        <v>992</v>
      </c>
      <c r="D668" s="44" t="s">
        <v>299</v>
      </c>
      <c r="E668" s="80" t="s">
        <v>26</v>
      </c>
      <c r="F668" s="81">
        <v>100</v>
      </c>
      <c r="G668" s="82"/>
      <c r="H668" s="45" t="str" cm="1">
        <f t="array" ref="H668">+numtext(G668)</f>
        <v>CERO PESOS 00/100 M.N.</v>
      </c>
      <c r="I668" s="46">
        <f t="shared" si="11"/>
        <v>0</v>
      </c>
    </row>
    <row r="669" spans="3:9" s="47" customFormat="1" ht="70.9">
      <c r="C669" s="79" t="s">
        <v>993</v>
      </c>
      <c r="D669" s="44" t="s">
        <v>301</v>
      </c>
      <c r="E669" s="80" t="s">
        <v>26</v>
      </c>
      <c r="F669" s="81">
        <v>100</v>
      </c>
      <c r="G669" s="82"/>
      <c r="H669" s="45" t="str" cm="1">
        <f t="array" ref="H669">+numtext(G669)</f>
        <v>CERO PESOS 00/100 M.N.</v>
      </c>
      <c r="I669" s="46">
        <f t="shared" si="11"/>
        <v>0</v>
      </c>
    </row>
    <row r="670" spans="3:9" s="47" customFormat="1" ht="30.4">
      <c r="C670" s="79" t="s">
        <v>994</v>
      </c>
      <c r="D670" s="44" t="s">
        <v>316</v>
      </c>
      <c r="E670" s="80" t="s">
        <v>26</v>
      </c>
      <c r="F670" s="81">
        <v>102.28</v>
      </c>
      <c r="G670" s="82"/>
      <c r="H670" s="45" t="str" cm="1">
        <f t="array" ref="H670">+numtext(G670)</f>
        <v>CERO PESOS 00/100 M.N.</v>
      </c>
      <c r="I670" s="46">
        <f t="shared" si="11"/>
        <v>0</v>
      </c>
    </row>
    <row r="671" spans="3:9" s="47" customFormat="1" ht="13.15">
      <c r="C671" s="69" t="s">
        <v>996</v>
      </c>
      <c r="D671" s="69" t="s">
        <v>997</v>
      </c>
      <c r="E671" s="70"/>
      <c r="F671" s="71"/>
      <c r="G671" s="82"/>
      <c r="H671" s="45"/>
      <c r="I671" s="73">
        <f>SUM(I672:I673)</f>
        <v>0</v>
      </c>
    </row>
    <row r="672" spans="3:9" s="47" customFormat="1" ht="20.25">
      <c r="C672" s="79" t="s">
        <v>995</v>
      </c>
      <c r="D672" s="44" t="s">
        <v>319</v>
      </c>
      <c r="E672" s="80" t="s">
        <v>24</v>
      </c>
      <c r="F672" s="81">
        <v>400</v>
      </c>
      <c r="G672" s="82"/>
      <c r="H672" s="45" t="str" cm="1">
        <f t="array" ref="H672">+numtext(G672)</f>
        <v>CERO PESOS 00/100 M.N.</v>
      </c>
      <c r="I672" s="46">
        <f t="shared" si="11"/>
        <v>0</v>
      </c>
    </row>
    <row r="673" spans="3:9" s="47" customFormat="1" ht="20.25">
      <c r="C673" s="79" t="s">
        <v>998</v>
      </c>
      <c r="D673" s="44" t="s">
        <v>321</v>
      </c>
      <c r="E673" s="80" t="s">
        <v>24</v>
      </c>
      <c r="F673" s="81">
        <v>289.57</v>
      </c>
      <c r="G673" s="82"/>
      <c r="H673" s="45" t="str" cm="1">
        <f t="array" ref="H673">+numtext(G673)</f>
        <v>CERO PESOS 00/100 M.N.</v>
      </c>
      <c r="I673" s="46">
        <f t="shared" si="11"/>
        <v>0</v>
      </c>
    </row>
    <row r="674" spans="3:9" s="47" customFormat="1" ht="13.15">
      <c r="C674" s="84" t="s">
        <v>1000</v>
      </c>
      <c r="D674" s="85" t="s">
        <v>1001</v>
      </c>
      <c r="E674" s="86"/>
      <c r="F674" s="87"/>
      <c r="G674" s="82"/>
      <c r="H674" s="45"/>
      <c r="I674" s="31">
        <f>I675+I689+I697+I704+I737+I747+I753+I756+I761+I779+I786+I796+I799+I809</f>
        <v>0</v>
      </c>
    </row>
    <row r="675" spans="3:9" s="47" customFormat="1" ht="13.15">
      <c r="C675" s="69" t="s">
        <v>1002</v>
      </c>
      <c r="D675" s="69" t="s">
        <v>32</v>
      </c>
      <c r="E675" s="70"/>
      <c r="F675" s="71"/>
      <c r="G675" s="82"/>
      <c r="H675" s="45"/>
      <c r="I675" s="73">
        <f>SUM(I676:I688)</f>
        <v>0</v>
      </c>
    </row>
    <row r="676" spans="3:9" s="47" customFormat="1" ht="81">
      <c r="C676" s="79" t="s">
        <v>999</v>
      </c>
      <c r="D676" s="44" t="s">
        <v>97</v>
      </c>
      <c r="E676" s="80" t="s">
        <v>24</v>
      </c>
      <c r="F676" s="81">
        <v>123.75</v>
      </c>
      <c r="G676" s="82"/>
      <c r="H676" s="45" t="str" cm="1">
        <f t="array" ref="H676">+numtext(G676)</f>
        <v>CERO PESOS 00/100 M.N.</v>
      </c>
      <c r="I676" s="46">
        <f t="shared" si="11"/>
        <v>0</v>
      </c>
    </row>
    <row r="677" spans="3:9" s="47" customFormat="1" ht="40.5">
      <c r="C677" s="79" t="s">
        <v>1003</v>
      </c>
      <c r="D677" s="44" t="s">
        <v>98</v>
      </c>
      <c r="E677" s="80" t="s">
        <v>24</v>
      </c>
      <c r="F677" s="81">
        <v>124.44</v>
      </c>
      <c r="G677" s="82"/>
      <c r="H677" s="45" t="str" cm="1">
        <f t="array" ref="H677">+numtext(G677)</f>
        <v>CERO PESOS 00/100 M.N.</v>
      </c>
      <c r="I677" s="46">
        <f t="shared" si="11"/>
        <v>0</v>
      </c>
    </row>
    <row r="678" spans="3:9" s="47" customFormat="1" ht="50.65">
      <c r="C678" s="79" t="s">
        <v>1004</v>
      </c>
      <c r="D678" s="44" t="s">
        <v>99</v>
      </c>
      <c r="E678" s="80" t="s">
        <v>24</v>
      </c>
      <c r="F678" s="81">
        <v>62.22</v>
      </c>
      <c r="G678" s="82"/>
      <c r="H678" s="45" t="str" cm="1">
        <f t="array" ref="H678">+numtext(G678)</f>
        <v>CERO PESOS 00/100 M.N.</v>
      </c>
      <c r="I678" s="46">
        <f t="shared" si="11"/>
        <v>0</v>
      </c>
    </row>
    <row r="679" spans="3:9" s="47" customFormat="1" ht="60.75">
      <c r="C679" s="79" t="s">
        <v>1005</v>
      </c>
      <c r="D679" s="44" t="s">
        <v>100</v>
      </c>
      <c r="E679" s="80" t="s">
        <v>24</v>
      </c>
      <c r="F679" s="81">
        <v>48.95</v>
      </c>
      <c r="G679" s="82"/>
      <c r="H679" s="45" t="str" cm="1">
        <f t="array" ref="H679">+numtext(G679)</f>
        <v>CERO PESOS 00/100 M.N.</v>
      </c>
      <c r="I679" s="46">
        <f t="shared" si="11"/>
        <v>0</v>
      </c>
    </row>
    <row r="680" spans="3:9" s="47" customFormat="1" ht="40.5">
      <c r="C680" s="79" t="s">
        <v>1006</v>
      </c>
      <c r="D680" s="44" t="s">
        <v>101</v>
      </c>
      <c r="E680" s="80" t="s">
        <v>24</v>
      </c>
      <c r="F680" s="81">
        <v>123.75</v>
      </c>
      <c r="G680" s="82"/>
      <c r="H680" s="45" t="str" cm="1">
        <f t="array" ref="H680">+numtext(G680)</f>
        <v>CERO PESOS 00/100 M.N.</v>
      </c>
      <c r="I680" s="46">
        <f t="shared" si="11"/>
        <v>0</v>
      </c>
    </row>
    <row r="681" spans="3:9" s="47" customFormat="1" ht="50.65">
      <c r="C681" s="79" t="s">
        <v>1007</v>
      </c>
      <c r="D681" s="44" t="s">
        <v>103</v>
      </c>
      <c r="E681" s="80" t="s">
        <v>26</v>
      </c>
      <c r="F681" s="81">
        <v>80.88</v>
      </c>
      <c r="G681" s="82"/>
      <c r="H681" s="45" t="str" cm="1">
        <f t="array" ref="H681">+numtext(G681)</f>
        <v>CERO PESOS 00/100 M.N.</v>
      </c>
      <c r="I681" s="46">
        <f t="shared" si="11"/>
        <v>0</v>
      </c>
    </row>
    <row r="682" spans="3:9" s="47" customFormat="1" ht="40.5">
      <c r="C682" s="79" t="s">
        <v>1008</v>
      </c>
      <c r="D682" s="44" t="s">
        <v>104</v>
      </c>
      <c r="E682" s="80" t="s">
        <v>23</v>
      </c>
      <c r="F682" s="81">
        <v>20</v>
      </c>
      <c r="G682" s="82"/>
      <c r="H682" s="45" t="str" cm="1">
        <f t="array" ref="H682">+numtext(G682)</f>
        <v>CERO PESOS 00/100 M.N.</v>
      </c>
      <c r="I682" s="46">
        <f t="shared" si="11"/>
        <v>0</v>
      </c>
    </row>
    <row r="683" spans="3:9" s="47" customFormat="1" ht="60.75">
      <c r="C683" s="79" t="s">
        <v>1009</v>
      </c>
      <c r="D683" s="44" t="s">
        <v>105</v>
      </c>
      <c r="E683" s="80" t="s">
        <v>26</v>
      </c>
      <c r="F683" s="81">
        <v>123.75</v>
      </c>
      <c r="G683" s="82"/>
      <c r="H683" s="45" t="str" cm="1">
        <f t="array" ref="H683">+numtext(G683)</f>
        <v>CERO PESOS 00/100 M.N.</v>
      </c>
      <c r="I683" s="46">
        <f t="shared" si="11"/>
        <v>0</v>
      </c>
    </row>
    <row r="684" spans="3:9" s="47" customFormat="1" ht="20.25">
      <c r="C684" s="79" t="s">
        <v>1010</v>
      </c>
      <c r="D684" s="44" t="s">
        <v>106</v>
      </c>
      <c r="E684" s="80" t="s">
        <v>23</v>
      </c>
      <c r="F684" s="81">
        <v>4</v>
      </c>
      <c r="G684" s="82"/>
      <c r="H684" s="45" t="str" cm="1">
        <f t="array" ref="H684">+numtext(G684)</f>
        <v>CERO PESOS 00/100 M.N.</v>
      </c>
      <c r="I684" s="46">
        <f t="shared" si="11"/>
        <v>0</v>
      </c>
    </row>
    <row r="685" spans="3:9" s="47" customFormat="1" ht="40.5">
      <c r="C685" s="79" t="s">
        <v>1011</v>
      </c>
      <c r="D685" s="44" t="s">
        <v>107</v>
      </c>
      <c r="E685" s="80" t="s">
        <v>23</v>
      </c>
      <c r="F685" s="81">
        <v>16</v>
      </c>
      <c r="G685" s="82"/>
      <c r="H685" s="45" t="str" cm="1">
        <f t="array" ref="H685">+numtext(G685)</f>
        <v>CERO PESOS 00/100 M.N.</v>
      </c>
      <c r="I685" s="46">
        <f t="shared" si="11"/>
        <v>0</v>
      </c>
    </row>
    <row r="686" spans="3:9" s="47" customFormat="1" ht="50.65">
      <c r="C686" s="79" t="s">
        <v>1012</v>
      </c>
      <c r="D686" s="44" t="s">
        <v>108</v>
      </c>
      <c r="E686" s="80" t="s">
        <v>23</v>
      </c>
      <c r="F686" s="81">
        <v>10</v>
      </c>
      <c r="G686" s="82"/>
      <c r="H686" s="45" t="str" cm="1">
        <f t="array" ref="H686">+numtext(G686)</f>
        <v>CERO PESOS 00/100 M.N.</v>
      </c>
      <c r="I686" s="46">
        <f t="shared" si="11"/>
        <v>0</v>
      </c>
    </row>
    <row r="687" spans="3:9" s="47" customFormat="1" ht="40.5">
      <c r="C687" s="79" t="s">
        <v>1013</v>
      </c>
      <c r="D687" s="44" t="s">
        <v>109</v>
      </c>
      <c r="E687" s="80" t="s">
        <v>21</v>
      </c>
      <c r="F687" s="81">
        <v>23.40</v>
      </c>
      <c r="G687" s="82"/>
      <c r="H687" s="45" t="str" cm="1">
        <f t="array" ref="H687">+numtext(G687)</f>
        <v>CERO PESOS 00/100 M.N.</v>
      </c>
      <c r="I687" s="46">
        <f t="shared" si="11"/>
        <v>0</v>
      </c>
    </row>
    <row r="688" spans="3:9" s="47" customFormat="1" ht="40.5">
      <c r="C688" s="79" t="s">
        <v>1014</v>
      </c>
      <c r="D688" s="44" t="s">
        <v>110</v>
      </c>
      <c r="E688" s="80" t="s">
        <v>22</v>
      </c>
      <c r="F688" s="81">
        <v>234</v>
      </c>
      <c r="G688" s="82"/>
      <c r="H688" s="45" t="str" cm="1">
        <f t="array" ref="H688">+numtext(G688)</f>
        <v>CERO PESOS 00/100 M.N.</v>
      </c>
      <c r="I688" s="46">
        <f t="shared" si="11"/>
        <v>0</v>
      </c>
    </row>
    <row r="689" spans="3:9" s="47" customFormat="1" ht="13.15">
      <c r="C689" s="69" t="s">
        <v>1016</v>
      </c>
      <c r="D689" s="69" t="s">
        <v>336</v>
      </c>
      <c r="E689" s="70"/>
      <c r="F689" s="71"/>
      <c r="G689" s="82"/>
      <c r="H689" s="45"/>
      <c r="I689" s="73">
        <f>SUM(I690:I696)</f>
        <v>0</v>
      </c>
    </row>
    <row r="690" spans="3:9" s="47" customFormat="1" ht="70.9">
      <c r="C690" s="79" t="s">
        <v>1015</v>
      </c>
      <c r="D690" s="44" t="s">
        <v>338</v>
      </c>
      <c r="E690" s="80" t="s">
        <v>26</v>
      </c>
      <c r="F690" s="81">
        <v>25.41</v>
      </c>
      <c r="G690" s="82"/>
      <c r="H690" s="45" t="str" cm="1">
        <f t="array" ref="H690">+numtext(G690)</f>
        <v>CERO PESOS 00/100 M.N.</v>
      </c>
      <c r="I690" s="46">
        <f t="shared" si="11"/>
        <v>0</v>
      </c>
    </row>
    <row r="691" spans="3:9" s="47" customFormat="1" ht="70.9">
      <c r="C691" s="79" t="s">
        <v>1017</v>
      </c>
      <c r="D691" s="44" t="s">
        <v>340</v>
      </c>
      <c r="E691" s="80" t="s">
        <v>26</v>
      </c>
      <c r="F691" s="81">
        <v>25.41</v>
      </c>
      <c r="G691" s="82"/>
      <c r="H691" s="45" t="str" cm="1">
        <f t="array" ref="H691">+numtext(G691)</f>
        <v>CERO PESOS 00/100 M.N.</v>
      </c>
      <c r="I691" s="46">
        <f t="shared" si="11"/>
        <v>0</v>
      </c>
    </row>
    <row r="692" spans="3:9" s="47" customFormat="1" ht="70.9">
      <c r="C692" s="79" t="s">
        <v>1018</v>
      </c>
      <c r="D692" s="44" t="s">
        <v>342</v>
      </c>
      <c r="E692" s="80" t="s">
        <v>26</v>
      </c>
      <c r="F692" s="81">
        <v>25.41</v>
      </c>
      <c r="G692" s="82"/>
      <c r="H692" s="45" t="str" cm="1">
        <f t="array" ref="H692">+numtext(G692)</f>
        <v>CERO PESOS 00/100 M.N.</v>
      </c>
      <c r="I692" s="46">
        <f t="shared" si="11"/>
        <v>0</v>
      </c>
    </row>
    <row r="693" spans="3:9" s="47" customFormat="1" ht="70.9">
      <c r="C693" s="79" t="s">
        <v>1019</v>
      </c>
      <c r="D693" s="44" t="s">
        <v>344</v>
      </c>
      <c r="E693" s="80" t="s">
        <v>26</v>
      </c>
      <c r="F693" s="81">
        <v>38.40</v>
      </c>
      <c r="G693" s="82"/>
      <c r="H693" s="45" t="str" cm="1">
        <f t="array" ref="H693">+numtext(G693)</f>
        <v>CERO PESOS 00/100 M.N.</v>
      </c>
      <c r="I693" s="46">
        <f t="shared" si="11"/>
        <v>0</v>
      </c>
    </row>
    <row r="694" spans="3:9" s="47" customFormat="1" ht="50.65">
      <c r="C694" s="79" t="s">
        <v>1020</v>
      </c>
      <c r="D694" s="44" t="s">
        <v>346</v>
      </c>
      <c r="E694" s="80" t="s">
        <v>23</v>
      </c>
      <c r="F694" s="81">
        <v>22</v>
      </c>
      <c r="G694" s="82"/>
      <c r="H694" s="45" t="str" cm="1">
        <f t="array" ref="H694">+numtext(G694)</f>
        <v>CERO PESOS 00/100 M.N.</v>
      </c>
      <c r="I694" s="46">
        <f t="shared" si="11"/>
        <v>0</v>
      </c>
    </row>
    <row r="695" spans="3:9" s="47" customFormat="1" ht="60.75">
      <c r="C695" s="79" t="s">
        <v>1021</v>
      </c>
      <c r="D695" s="44" t="s">
        <v>348</v>
      </c>
      <c r="E695" s="80" t="s">
        <v>23</v>
      </c>
      <c r="F695" s="81">
        <v>12</v>
      </c>
      <c r="G695" s="82"/>
      <c r="H695" s="45" t="str" cm="1">
        <f t="array" ref="H695">+numtext(G695)</f>
        <v>CERO PESOS 00/100 M.N.</v>
      </c>
      <c r="I695" s="46">
        <f t="shared" si="11"/>
        <v>0</v>
      </c>
    </row>
    <row r="696" spans="3:9" s="47" customFormat="1" ht="50.65">
      <c r="C696" s="79" t="s">
        <v>1022</v>
      </c>
      <c r="D696" s="44" t="s">
        <v>350</v>
      </c>
      <c r="E696" s="80" t="s">
        <v>24</v>
      </c>
      <c r="F696" s="81">
        <v>81.30</v>
      </c>
      <c r="G696" s="82"/>
      <c r="H696" s="45" t="str" cm="1">
        <f t="array" ref="H696">+numtext(G696)</f>
        <v>CERO PESOS 00/100 M.N.</v>
      </c>
      <c r="I696" s="46">
        <f t="shared" si="11"/>
        <v>0</v>
      </c>
    </row>
    <row r="697" spans="3:9" s="47" customFormat="1" ht="13.15">
      <c r="C697" s="69" t="s">
        <v>1024</v>
      </c>
      <c r="D697" s="69" t="s">
        <v>111</v>
      </c>
      <c r="E697" s="70"/>
      <c r="F697" s="71"/>
      <c r="G697" s="82"/>
      <c r="H697" s="45"/>
      <c r="I697" s="73">
        <f>SUM(I698:I703)</f>
        <v>0</v>
      </c>
    </row>
    <row r="698" spans="3:9" s="47" customFormat="1" ht="30.4">
      <c r="C698" s="79" t="s">
        <v>1023</v>
      </c>
      <c r="D698" s="44" t="s">
        <v>353</v>
      </c>
      <c r="E698" s="80" t="s">
        <v>24</v>
      </c>
      <c r="F698" s="81">
        <v>123.75</v>
      </c>
      <c r="G698" s="82"/>
      <c r="H698" s="45" t="str" cm="1">
        <f t="array" ref="H698">+numtext(G698)</f>
        <v>CERO PESOS 00/100 M.N.</v>
      </c>
      <c r="I698" s="46">
        <f t="shared" si="11"/>
        <v>0</v>
      </c>
    </row>
    <row r="699" spans="3:9" s="47" customFormat="1" ht="40.5">
      <c r="C699" s="79" t="s">
        <v>1025</v>
      </c>
      <c r="D699" s="44" t="s">
        <v>355</v>
      </c>
      <c r="E699" s="80" t="s">
        <v>24</v>
      </c>
      <c r="F699" s="81">
        <v>123.75</v>
      </c>
      <c r="G699" s="82"/>
      <c r="H699" s="45" t="str" cm="1">
        <f t="array" ref="H699">+numtext(G699)</f>
        <v>CERO PESOS 00/100 M.N.</v>
      </c>
      <c r="I699" s="46">
        <f t="shared" si="11"/>
        <v>0</v>
      </c>
    </row>
    <row r="700" spans="3:9" s="47" customFormat="1" ht="50.65">
      <c r="C700" s="79" t="s">
        <v>1026</v>
      </c>
      <c r="D700" s="44" t="s">
        <v>112</v>
      </c>
      <c r="E700" s="80" t="s">
        <v>24</v>
      </c>
      <c r="F700" s="81">
        <v>124.44</v>
      </c>
      <c r="G700" s="82"/>
      <c r="H700" s="45" t="str" cm="1">
        <f t="array" ref="H700">+numtext(G700)</f>
        <v>CERO PESOS 00/100 M.N.</v>
      </c>
      <c r="I700" s="46">
        <f t="shared" si="11"/>
        <v>0</v>
      </c>
    </row>
    <row r="701" spans="3:9" s="47" customFormat="1" ht="40.5">
      <c r="C701" s="79" t="s">
        <v>1027</v>
      </c>
      <c r="D701" s="44" t="s">
        <v>113</v>
      </c>
      <c r="E701" s="80" t="s">
        <v>26</v>
      </c>
      <c r="F701" s="81">
        <v>23.60</v>
      </c>
      <c r="G701" s="82"/>
      <c r="H701" s="45" t="str" cm="1">
        <f t="array" ref="H701">+numtext(G701)</f>
        <v>CERO PESOS 00/100 M.N.</v>
      </c>
      <c r="I701" s="46">
        <f t="shared" si="11"/>
        <v>0</v>
      </c>
    </row>
    <row r="702" spans="3:9" s="47" customFormat="1" ht="50.65">
      <c r="C702" s="79" t="s">
        <v>1028</v>
      </c>
      <c r="D702" s="44" t="s">
        <v>114</v>
      </c>
      <c r="E702" s="80" t="s">
        <v>26</v>
      </c>
      <c r="F702" s="81">
        <v>18</v>
      </c>
      <c r="G702" s="82"/>
      <c r="H702" s="45" t="str" cm="1">
        <f t="array" ref="H702">+numtext(G702)</f>
        <v>CERO PESOS 00/100 M.N.</v>
      </c>
      <c r="I702" s="46">
        <f t="shared" si="11"/>
        <v>0</v>
      </c>
    </row>
    <row r="703" spans="3:9" s="47" customFormat="1" ht="81">
      <c r="C703" s="79" t="s">
        <v>1029</v>
      </c>
      <c r="D703" s="44" t="s">
        <v>115</v>
      </c>
      <c r="E703" s="80" t="s">
        <v>23</v>
      </c>
      <c r="F703" s="81">
        <v>10</v>
      </c>
      <c r="G703" s="82"/>
      <c r="H703" s="45" t="str" cm="1">
        <f t="array" ref="H703">+numtext(G703)</f>
        <v>CERO PESOS 00/100 M.N.</v>
      </c>
      <c r="I703" s="46">
        <f t="shared" si="11"/>
        <v>0</v>
      </c>
    </row>
    <row r="704" spans="3:9" s="47" customFormat="1" ht="13.15">
      <c r="C704" s="69" t="s">
        <v>1031</v>
      </c>
      <c r="D704" s="69" t="s">
        <v>1032</v>
      </c>
      <c r="E704" s="70"/>
      <c r="F704" s="71"/>
      <c r="G704" s="82"/>
      <c r="H704" s="45"/>
      <c r="I704" s="73">
        <f>I705+I720</f>
        <v>0</v>
      </c>
    </row>
    <row r="705" spans="3:9" s="47" customFormat="1" ht="14.25">
      <c r="C705" s="76" t="s">
        <v>1033</v>
      </c>
      <c r="D705" s="74" t="s">
        <v>116</v>
      </c>
      <c r="E705" s="77"/>
      <c r="F705" s="78"/>
      <c r="G705" s="82"/>
      <c r="H705" s="45"/>
      <c r="I705" s="88">
        <f>SUM(I706:I719)</f>
        <v>0</v>
      </c>
    </row>
    <row r="706" spans="3:9" s="47" customFormat="1" ht="30.4">
      <c r="C706" s="79" t="s">
        <v>1030</v>
      </c>
      <c r="D706" s="44" t="s">
        <v>117</v>
      </c>
      <c r="E706" s="80" t="s">
        <v>26</v>
      </c>
      <c r="F706" s="81">
        <v>46.75</v>
      </c>
      <c r="G706" s="82"/>
      <c r="H706" s="45" t="str" cm="1">
        <f t="array" ref="H706">+numtext(G706)</f>
        <v>CERO PESOS 00/100 M.N.</v>
      </c>
      <c r="I706" s="46">
        <f t="shared" si="11"/>
        <v>0</v>
      </c>
    </row>
    <row r="707" spans="3:9" s="47" customFormat="1" ht="50.65">
      <c r="C707" s="79" t="s">
        <v>1034</v>
      </c>
      <c r="D707" s="44" t="s">
        <v>118</v>
      </c>
      <c r="E707" s="80" t="s">
        <v>23</v>
      </c>
      <c r="F707" s="81">
        <v>12</v>
      </c>
      <c r="G707" s="82"/>
      <c r="H707" s="45" t="str" cm="1">
        <f t="array" ref="H707">+numtext(G707)</f>
        <v>CERO PESOS 00/100 M.N.</v>
      </c>
      <c r="I707" s="46">
        <f t="shared" si="11"/>
        <v>0</v>
      </c>
    </row>
    <row r="708" spans="3:9" s="47" customFormat="1" ht="40.5">
      <c r="C708" s="79" t="s">
        <v>1035</v>
      </c>
      <c r="D708" s="44" t="s">
        <v>119</v>
      </c>
      <c r="E708" s="80" t="s">
        <v>26</v>
      </c>
      <c r="F708" s="81">
        <v>18</v>
      </c>
      <c r="G708" s="82"/>
      <c r="H708" s="45" t="str" cm="1">
        <f t="array" ref="H708">+numtext(G708)</f>
        <v>CERO PESOS 00/100 M.N.</v>
      </c>
      <c r="I708" s="46">
        <f t="shared" si="11"/>
        <v>0</v>
      </c>
    </row>
    <row r="709" spans="3:9" s="47" customFormat="1" ht="40.5">
      <c r="C709" s="79" t="s">
        <v>1036</v>
      </c>
      <c r="D709" s="44" t="s">
        <v>579</v>
      </c>
      <c r="E709" s="80" t="s">
        <v>26</v>
      </c>
      <c r="F709" s="81">
        <v>28.75</v>
      </c>
      <c r="G709" s="82"/>
      <c r="H709" s="45" t="str" cm="1">
        <f t="array" ref="H709">+numtext(G709)</f>
        <v>CERO PESOS 00/100 M.N.</v>
      </c>
      <c r="I709" s="46">
        <f t="shared" si="11"/>
        <v>0</v>
      </c>
    </row>
    <row r="710" spans="3:9" s="47" customFormat="1" ht="30.4">
      <c r="C710" s="79" t="s">
        <v>1037</v>
      </c>
      <c r="D710" s="44" t="s">
        <v>121</v>
      </c>
      <c r="E710" s="80" t="s">
        <v>23</v>
      </c>
      <c r="F710" s="81">
        <v>6</v>
      </c>
      <c r="G710" s="82"/>
      <c r="H710" s="45" t="str" cm="1">
        <f t="array" ref="H710">+numtext(G710)</f>
        <v>CERO PESOS 00/100 M.N.</v>
      </c>
      <c r="I710" s="46">
        <f t="shared" si="11"/>
        <v>0</v>
      </c>
    </row>
    <row r="711" spans="3:9" s="47" customFormat="1" ht="30.4">
      <c r="C711" s="79" t="s">
        <v>1038</v>
      </c>
      <c r="D711" s="44" t="s">
        <v>122</v>
      </c>
      <c r="E711" s="80" t="s">
        <v>23</v>
      </c>
      <c r="F711" s="81">
        <v>6</v>
      </c>
      <c r="G711" s="82"/>
      <c r="H711" s="45" t="str" cm="1">
        <f t="array" ref="H711">+numtext(G711)</f>
        <v>CERO PESOS 00/100 M.N.</v>
      </c>
      <c r="I711" s="46">
        <f t="shared" si="11"/>
        <v>0</v>
      </c>
    </row>
    <row r="712" spans="3:9" s="47" customFormat="1" ht="30.4">
      <c r="C712" s="79" t="s">
        <v>1039</v>
      </c>
      <c r="D712" s="44" t="s">
        <v>1041</v>
      </c>
      <c r="E712" s="80" t="s">
        <v>23</v>
      </c>
      <c r="F712" s="81">
        <v>6</v>
      </c>
      <c r="G712" s="82"/>
      <c r="H712" s="45" t="str" cm="1">
        <f t="array" ref="H712">+numtext(G712)</f>
        <v>CERO PESOS 00/100 M.N.</v>
      </c>
      <c r="I712" s="46">
        <f t="shared" si="11"/>
        <v>0</v>
      </c>
    </row>
    <row r="713" spans="3:9" s="47" customFormat="1" ht="30.4">
      <c r="C713" s="79" t="s">
        <v>1040</v>
      </c>
      <c r="D713" s="44" t="s">
        <v>1043</v>
      </c>
      <c r="E713" s="80" t="s">
        <v>23</v>
      </c>
      <c r="F713" s="81">
        <v>6</v>
      </c>
      <c r="G713" s="82"/>
      <c r="H713" s="45" t="str" cm="1">
        <f t="array" ref="H713">+numtext(G713)</f>
        <v>CERO PESOS 00/100 M.N.</v>
      </c>
      <c r="I713" s="46">
        <f t="shared" si="11"/>
        <v>0</v>
      </c>
    </row>
    <row r="714" spans="3:9" s="47" customFormat="1" ht="20.25">
      <c r="C714" s="79" t="s">
        <v>1042</v>
      </c>
      <c r="D714" s="44" t="s">
        <v>583</v>
      </c>
      <c r="E714" s="80" t="s">
        <v>23</v>
      </c>
      <c r="F714" s="81">
        <v>4</v>
      </c>
      <c r="G714" s="82"/>
      <c r="H714" s="45" t="str" cm="1">
        <f t="array" ref="H714">+numtext(G714)</f>
        <v>CERO PESOS 00/100 M.N.</v>
      </c>
      <c r="I714" s="46">
        <f t="shared" si="11"/>
        <v>0</v>
      </c>
    </row>
    <row r="715" spans="3:9" s="47" customFormat="1" ht="20.25">
      <c r="C715" s="79" t="s">
        <v>1044</v>
      </c>
      <c r="D715" s="44" t="s">
        <v>123</v>
      </c>
      <c r="E715" s="80" t="s">
        <v>23</v>
      </c>
      <c r="F715" s="81">
        <v>1</v>
      </c>
      <c r="G715" s="82"/>
      <c r="H715" s="45" t="str" cm="1">
        <f t="array" ref="H715">+numtext(G715)</f>
        <v>CERO PESOS 00/100 M.N.</v>
      </c>
      <c r="I715" s="46">
        <f t="shared" si="11"/>
        <v>0</v>
      </c>
    </row>
    <row r="716" spans="3:9" s="47" customFormat="1" ht="20.25">
      <c r="C716" s="79" t="s">
        <v>1045</v>
      </c>
      <c r="D716" s="44" t="s">
        <v>370</v>
      </c>
      <c r="E716" s="80" t="s">
        <v>23</v>
      </c>
      <c r="F716" s="81">
        <v>1</v>
      </c>
      <c r="G716" s="82"/>
      <c r="H716" s="45" t="str" cm="1">
        <f t="array" ref="H716">+numtext(G716)</f>
        <v>CERO PESOS 00/100 M.N.</v>
      </c>
      <c r="I716" s="46">
        <f t="shared" si="11"/>
        <v>0</v>
      </c>
    </row>
    <row r="717" spans="3:9" s="47" customFormat="1" ht="40.5">
      <c r="C717" s="79" t="s">
        <v>1046</v>
      </c>
      <c r="D717" s="44" t="s">
        <v>124</v>
      </c>
      <c r="E717" s="80" t="s">
        <v>23</v>
      </c>
      <c r="F717" s="81">
        <v>6</v>
      </c>
      <c r="G717" s="82"/>
      <c r="H717" s="45" t="str" cm="1">
        <f t="array" ref="H717">+numtext(G717)</f>
        <v>CERO PESOS 00/100 M.N.</v>
      </c>
      <c r="I717" s="46">
        <f t="shared" si="11"/>
        <v>0</v>
      </c>
    </row>
    <row r="718" spans="3:9" s="47" customFormat="1" ht="40.5">
      <c r="C718" s="79" t="s">
        <v>1047</v>
      </c>
      <c r="D718" s="44" t="s">
        <v>125</v>
      </c>
      <c r="E718" s="80" t="s">
        <v>23</v>
      </c>
      <c r="F718" s="81">
        <v>8</v>
      </c>
      <c r="G718" s="82"/>
      <c r="H718" s="45" t="str" cm="1">
        <f t="array" ref="H718">+numtext(G718)</f>
        <v>CERO PESOS 00/100 M.N.</v>
      </c>
      <c r="I718" s="46">
        <f t="shared" si="11"/>
        <v>0</v>
      </c>
    </row>
    <row r="719" spans="3:9" s="47" customFormat="1" ht="40.5">
      <c r="C719" s="79" t="s">
        <v>1048</v>
      </c>
      <c r="D719" s="44" t="s">
        <v>374</v>
      </c>
      <c r="E719" s="80" t="s">
        <v>23</v>
      </c>
      <c r="F719" s="81">
        <v>10</v>
      </c>
      <c r="G719" s="82"/>
      <c r="H719" s="45" t="str" cm="1">
        <f t="array" ref="H719">+numtext(G719)</f>
        <v>CERO PESOS 00/100 M.N.</v>
      </c>
      <c r="I719" s="46">
        <f t="shared" si="11"/>
        <v>0</v>
      </c>
    </row>
    <row r="720" spans="3:9" s="47" customFormat="1" ht="14.25">
      <c r="C720" s="76" t="s">
        <v>1050</v>
      </c>
      <c r="D720" s="74" t="s">
        <v>127</v>
      </c>
      <c r="E720" s="77"/>
      <c r="F720" s="78"/>
      <c r="G720" s="82"/>
      <c r="H720" s="45"/>
      <c r="I720" s="88">
        <f>SUM(I721:I736)</f>
        <v>0</v>
      </c>
    </row>
    <row r="721" spans="3:9" s="47" customFormat="1" ht="30.4">
      <c r="C721" s="79" t="s">
        <v>1049</v>
      </c>
      <c r="D721" s="44" t="s">
        <v>117</v>
      </c>
      <c r="E721" s="80" t="s">
        <v>26</v>
      </c>
      <c r="F721" s="81">
        <v>97.49</v>
      </c>
      <c r="G721" s="82"/>
      <c r="H721" s="45" t="str" cm="1">
        <f t="array" ref="H721">+numtext(G721)</f>
        <v>CERO PESOS 00/100 M.N.</v>
      </c>
      <c r="I721" s="46">
        <f t="shared" si="11"/>
        <v>0</v>
      </c>
    </row>
    <row r="722" spans="3:9" s="47" customFormat="1" ht="40.5">
      <c r="C722" s="79" t="s">
        <v>1051</v>
      </c>
      <c r="D722" s="44" t="s">
        <v>764</v>
      </c>
      <c r="E722" s="80" t="s">
        <v>26</v>
      </c>
      <c r="F722" s="81">
        <v>10.75</v>
      </c>
      <c r="G722" s="82"/>
      <c r="H722" s="45" t="str" cm="1">
        <f t="array" ref="H722">+numtext(G722)</f>
        <v>CERO PESOS 00/100 M.N.</v>
      </c>
      <c r="I722" s="46">
        <f t="shared" si="11"/>
        <v>0</v>
      </c>
    </row>
    <row r="723" spans="3:9" s="47" customFormat="1" ht="40.5">
      <c r="C723" s="79" t="s">
        <v>1052</v>
      </c>
      <c r="D723" s="44" t="s">
        <v>1054</v>
      </c>
      <c r="E723" s="80" t="s">
        <v>26</v>
      </c>
      <c r="F723" s="81">
        <v>8.74</v>
      </c>
      <c r="G723" s="82"/>
      <c r="H723" s="45" t="str" cm="1">
        <f t="array" ref="H723">+numtext(G723)</f>
        <v>CERO PESOS 00/100 M.N.</v>
      </c>
      <c r="I723" s="46">
        <f t="shared" si="12" ref="I723:I785">+ROUND(F723*G723,2)</f>
        <v>0</v>
      </c>
    </row>
    <row r="724" spans="3:9" s="47" customFormat="1" ht="40.5">
      <c r="C724" s="79" t="s">
        <v>1053</v>
      </c>
      <c r="D724" s="44" t="s">
        <v>128</v>
      </c>
      <c r="E724" s="80" t="s">
        <v>26</v>
      </c>
      <c r="F724" s="81">
        <v>30</v>
      </c>
      <c r="G724" s="82"/>
      <c r="H724" s="45" t="str" cm="1">
        <f t="array" ref="H724">+numtext(G724)</f>
        <v>CERO PESOS 00/100 M.N.</v>
      </c>
      <c r="I724" s="46">
        <f t="shared" si="12"/>
        <v>0</v>
      </c>
    </row>
    <row r="725" spans="3:9" s="47" customFormat="1" ht="40.5">
      <c r="C725" s="79" t="s">
        <v>1055</v>
      </c>
      <c r="D725" s="44" t="s">
        <v>1057</v>
      </c>
      <c r="E725" s="80" t="s">
        <v>26</v>
      </c>
      <c r="F725" s="81">
        <v>30</v>
      </c>
      <c r="G725" s="82"/>
      <c r="H725" s="45" t="str" cm="1">
        <f t="array" ref="H725">+numtext(G725)</f>
        <v>CERO PESOS 00/100 M.N.</v>
      </c>
      <c r="I725" s="46">
        <f t="shared" si="12"/>
        <v>0</v>
      </c>
    </row>
    <row r="726" spans="3:9" s="47" customFormat="1" ht="40.5">
      <c r="C726" s="79" t="s">
        <v>1056</v>
      </c>
      <c r="D726" s="44" t="s">
        <v>130</v>
      </c>
      <c r="E726" s="80" t="s">
        <v>26</v>
      </c>
      <c r="F726" s="81">
        <v>18</v>
      </c>
      <c r="G726" s="82"/>
      <c r="H726" s="45" t="str" cm="1">
        <f t="array" ref="H726">+numtext(G726)</f>
        <v>CERO PESOS 00/100 M.N.</v>
      </c>
      <c r="I726" s="46">
        <f t="shared" si="12"/>
        <v>0</v>
      </c>
    </row>
    <row r="727" spans="3:9" s="47" customFormat="1" ht="91.15">
      <c r="C727" s="79" t="s">
        <v>1058</v>
      </c>
      <c r="D727" s="44" t="s">
        <v>381</v>
      </c>
      <c r="E727" s="80" t="s">
        <v>54</v>
      </c>
      <c r="F727" s="81">
        <v>12</v>
      </c>
      <c r="G727" s="82"/>
      <c r="H727" s="45" t="str" cm="1">
        <f t="array" ref="H727">+numtext(G727)</f>
        <v>CERO PESOS 00/100 M.N.</v>
      </c>
      <c r="I727" s="46">
        <f t="shared" si="12"/>
        <v>0</v>
      </c>
    </row>
    <row r="728" spans="3:9" s="47" customFormat="1" ht="30.4">
      <c r="C728" s="79" t="s">
        <v>1059</v>
      </c>
      <c r="D728" s="44" t="s">
        <v>131</v>
      </c>
      <c r="E728" s="80" t="s">
        <v>23</v>
      </c>
      <c r="F728" s="81">
        <v>2</v>
      </c>
      <c r="G728" s="82"/>
      <c r="H728" s="45" t="str" cm="1">
        <f t="array" ref="H728">+numtext(G728)</f>
        <v>CERO PESOS 00/100 M.N.</v>
      </c>
      <c r="I728" s="46">
        <f t="shared" si="12"/>
        <v>0</v>
      </c>
    </row>
    <row r="729" spans="3:9" s="47" customFormat="1" ht="30.4">
      <c r="C729" s="79" t="s">
        <v>1060</v>
      </c>
      <c r="D729" s="44" t="s">
        <v>1062</v>
      </c>
      <c r="E729" s="80" t="s">
        <v>23</v>
      </c>
      <c r="F729" s="81">
        <v>2</v>
      </c>
      <c r="G729" s="82"/>
      <c r="H729" s="45" t="str" cm="1">
        <f t="array" ref="H729">+numtext(G729)</f>
        <v>CERO PESOS 00/100 M.N.</v>
      </c>
      <c r="I729" s="46">
        <f t="shared" si="12"/>
        <v>0</v>
      </c>
    </row>
    <row r="730" spans="3:9" s="47" customFormat="1" ht="30.4">
      <c r="C730" s="79" t="s">
        <v>1061</v>
      </c>
      <c r="D730" s="44" t="s">
        <v>385</v>
      </c>
      <c r="E730" s="80" t="s">
        <v>23</v>
      </c>
      <c r="F730" s="81">
        <v>4</v>
      </c>
      <c r="G730" s="82"/>
      <c r="H730" s="45" t="str" cm="1">
        <f t="array" ref="H730">+numtext(G730)</f>
        <v>CERO PESOS 00/100 M.N.</v>
      </c>
      <c r="I730" s="46">
        <f t="shared" si="12"/>
        <v>0</v>
      </c>
    </row>
    <row r="731" spans="3:9" s="47" customFormat="1" ht="60.75">
      <c r="C731" s="79" t="s">
        <v>1063</v>
      </c>
      <c r="D731" s="44" t="s">
        <v>132</v>
      </c>
      <c r="E731" s="80" t="s">
        <v>23</v>
      </c>
      <c r="F731" s="81">
        <v>32</v>
      </c>
      <c r="G731" s="82"/>
      <c r="H731" s="45" t="str" cm="1">
        <f t="array" ref="H731">+numtext(G731)</f>
        <v>CERO PESOS 00/100 M.N.</v>
      </c>
      <c r="I731" s="46">
        <f t="shared" si="12"/>
        <v>0</v>
      </c>
    </row>
    <row r="732" spans="3:9" s="47" customFormat="1" ht="40.5">
      <c r="C732" s="79" t="s">
        <v>1064</v>
      </c>
      <c r="D732" s="44" t="s">
        <v>792</v>
      </c>
      <c r="E732" s="80" t="s">
        <v>23</v>
      </c>
      <c r="F732" s="81">
        <v>5</v>
      </c>
      <c r="G732" s="82"/>
      <c r="H732" s="45" t="str" cm="1">
        <f t="array" ref="H732">+numtext(G732)</f>
        <v>CERO PESOS 00/100 M.N.</v>
      </c>
      <c r="I732" s="46">
        <f t="shared" si="12"/>
        <v>0</v>
      </c>
    </row>
    <row r="733" spans="3:9" s="47" customFormat="1" ht="40.5">
      <c r="C733" s="79" t="s">
        <v>1065</v>
      </c>
      <c r="D733" s="44" t="s">
        <v>125</v>
      </c>
      <c r="E733" s="80" t="s">
        <v>23</v>
      </c>
      <c r="F733" s="81">
        <v>5</v>
      </c>
      <c r="G733" s="82"/>
      <c r="H733" s="45" t="str" cm="1">
        <f t="array" ref="H733">+numtext(G733)</f>
        <v>CERO PESOS 00/100 M.N.</v>
      </c>
      <c r="I733" s="46">
        <f t="shared" si="12"/>
        <v>0</v>
      </c>
    </row>
    <row r="734" spans="3:9" s="47" customFormat="1" ht="40.5">
      <c r="C734" s="79" t="s">
        <v>1066</v>
      </c>
      <c r="D734" s="44" t="s">
        <v>133</v>
      </c>
      <c r="E734" s="80" t="s">
        <v>23</v>
      </c>
      <c r="F734" s="81">
        <v>15</v>
      </c>
      <c r="G734" s="82"/>
      <c r="H734" s="45" t="str" cm="1">
        <f t="array" ref="H734">+numtext(G734)</f>
        <v>CERO PESOS 00/100 M.N.</v>
      </c>
      <c r="I734" s="46">
        <f t="shared" si="12"/>
        <v>0</v>
      </c>
    </row>
    <row r="735" spans="3:9" s="47" customFormat="1" ht="40.5">
      <c r="C735" s="79" t="s">
        <v>1067</v>
      </c>
      <c r="D735" s="44" t="s">
        <v>798</v>
      </c>
      <c r="E735" s="80" t="s">
        <v>23</v>
      </c>
      <c r="F735" s="81">
        <v>15</v>
      </c>
      <c r="G735" s="82"/>
      <c r="H735" s="45" t="str" cm="1">
        <f t="array" ref="H735">+numtext(G735)</f>
        <v>CERO PESOS 00/100 M.N.</v>
      </c>
      <c r="I735" s="46">
        <f t="shared" si="12"/>
        <v>0</v>
      </c>
    </row>
    <row r="736" spans="3:9" s="47" customFormat="1" ht="40.5">
      <c r="C736" s="79" t="s">
        <v>1068</v>
      </c>
      <c r="D736" s="44" t="s">
        <v>135</v>
      </c>
      <c r="E736" s="80" t="s">
        <v>23</v>
      </c>
      <c r="F736" s="81">
        <v>9</v>
      </c>
      <c r="G736" s="82"/>
      <c r="H736" s="45" t="str" cm="1">
        <f t="array" ref="H736">+numtext(G736)</f>
        <v>CERO PESOS 00/100 M.N.</v>
      </c>
      <c r="I736" s="46">
        <f t="shared" si="12"/>
        <v>0</v>
      </c>
    </row>
    <row r="737" spans="3:9" s="47" customFormat="1" ht="13.15">
      <c r="C737" s="69" t="s">
        <v>1070</v>
      </c>
      <c r="D737" s="69" t="s">
        <v>136</v>
      </c>
      <c r="E737" s="70"/>
      <c r="F737" s="71"/>
      <c r="G737" s="82"/>
      <c r="H737" s="45"/>
      <c r="I737" s="73">
        <f>SUM(I738:I746)</f>
        <v>0</v>
      </c>
    </row>
    <row r="738" spans="3:9" s="47" customFormat="1" ht="151.9">
      <c r="C738" s="79" t="s">
        <v>1069</v>
      </c>
      <c r="D738" s="44" t="s">
        <v>137</v>
      </c>
      <c r="E738" s="80" t="s">
        <v>23</v>
      </c>
      <c r="F738" s="81">
        <v>24</v>
      </c>
      <c r="G738" s="82"/>
      <c r="H738" s="45" t="str" cm="1">
        <f t="array" ref="H738">+numtext(G738)</f>
        <v>CERO PESOS 00/100 M.N.</v>
      </c>
      <c r="I738" s="46">
        <f t="shared" si="12"/>
        <v>0</v>
      </c>
    </row>
    <row r="739" spans="3:9" s="47" customFormat="1" ht="60.75">
      <c r="C739" s="79" t="s">
        <v>1071</v>
      </c>
      <c r="D739" s="44" t="s">
        <v>393</v>
      </c>
      <c r="E739" s="80" t="s">
        <v>23</v>
      </c>
      <c r="F739" s="81">
        <v>12</v>
      </c>
      <c r="G739" s="82"/>
      <c r="H739" s="45" t="str" cm="1">
        <f t="array" ref="H739">+numtext(G739)</f>
        <v>CERO PESOS 00/100 M.N.</v>
      </c>
      <c r="I739" s="46">
        <f t="shared" si="12"/>
        <v>0</v>
      </c>
    </row>
    <row r="740" spans="3:9" s="47" customFormat="1" ht="60.75">
      <c r="C740" s="79" t="s">
        <v>1072</v>
      </c>
      <c r="D740" s="44" t="s">
        <v>811</v>
      </c>
      <c r="E740" s="80" t="s">
        <v>23</v>
      </c>
      <c r="F740" s="81">
        <v>12</v>
      </c>
      <c r="G740" s="82"/>
      <c r="H740" s="45" t="str" cm="1">
        <f t="array" ref="H740">+numtext(G740)</f>
        <v>CERO PESOS 00/100 M.N.</v>
      </c>
      <c r="I740" s="46">
        <f t="shared" si="12"/>
        <v>0</v>
      </c>
    </row>
    <row r="741" spans="3:9" s="47" customFormat="1" ht="111.4">
      <c r="C741" s="79" t="s">
        <v>1073</v>
      </c>
      <c r="D741" s="44" t="s">
        <v>139</v>
      </c>
      <c r="E741" s="80" t="s">
        <v>23</v>
      </c>
      <c r="F741" s="81">
        <v>6</v>
      </c>
      <c r="G741" s="82"/>
      <c r="H741" s="45" t="str" cm="1">
        <f t="array" ref="H741">+numtext(G741)</f>
        <v>CERO PESOS 00/100 M.N.</v>
      </c>
      <c r="I741" s="46">
        <f t="shared" si="12"/>
        <v>0</v>
      </c>
    </row>
    <row r="742" spans="3:9" s="47" customFormat="1" ht="40.5">
      <c r="C742" s="79" t="s">
        <v>1074</v>
      </c>
      <c r="D742" s="44" t="s">
        <v>140</v>
      </c>
      <c r="E742" s="80" t="s">
        <v>23</v>
      </c>
      <c r="F742" s="81">
        <v>6</v>
      </c>
      <c r="G742" s="82"/>
      <c r="H742" s="45" t="str" cm="1">
        <f t="array" ref="H742">+numtext(G742)</f>
        <v>CERO PESOS 00/100 M.N.</v>
      </c>
      <c r="I742" s="46">
        <f t="shared" si="12"/>
        <v>0</v>
      </c>
    </row>
    <row r="743" spans="3:9" s="47" customFormat="1" ht="131.65">
      <c r="C743" s="79" t="s">
        <v>1075</v>
      </c>
      <c r="D743" s="44" t="s">
        <v>397</v>
      </c>
      <c r="E743" s="80" t="s">
        <v>23</v>
      </c>
      <c r="F743" s="81">
        <v>33</v>
      </c>
      <c r="G743" s="82"/>
      <c r="H743" s="45" t="str" cm="1">
        <f t="array" ref="H743">+numtext(G743)</f>
        <v>CERO PESOS 00/100 M.N.</v>
      </c>
      <c r="I743" s="46">
        <f t="shared" si="12"/>
        <v>0</v>
      </c>
    </row>
    <row r="744" spans="3:9" s="47" customFormat="1" ht="40.5">
      <c r="C744" s="79" t="s">
        <v>1076</v>
      </c>
      <c r="D744" s="44" t="s">
        <v>141</v>
      </c>
      <c r="E744" s="80" t="s">
        <v>23</v>
      </c>
      <c r="F744" s="81">
        <v>9</v>
      </c>
      <c r="G744" s="82"/>
      <c r="H744" s="45" t="str" cm="1">
        <f t="array" ref="H744">+numtext(G744)</f>
        <v>CERO PESOS 00/100 M.N.</v>
      </c>
      <c r="I744" s="46">
        <f t="shared" si="12"/>
        <v>0</v>
      </c>
    </row>
    <row r="745" spans="3:9" s="47" customFormat="1" ht="30.4">
      <c r="C745" s="79" t="s">
        <v>1077</v>
      </c>
      <c r="D745" s="44" t="s">
        <v>400</v>
      </c>
      <c r="E745" s="80" t="s">
        <v>23</v>
      </c>
      <c r="F745" s="81">
        <v>24</v>
      </c>
      <c r="G745" s="82"/>
      <c r="H745" s="45" t="str" cm="1">
        <f t="array" ref="H745">+numtext(G745)</f>
        <v>CERO PESOS 00/100 M.N.</v>
      </c>
      <c r="I745" s="46">
        <f t="shared" si="12"/>
        <v>0</v>
      </c>
    </row>
    <row r="746" spans="3:9" s="47" customFormat="1" ht="40.5">
      <c r="C746" s="79" t="s">
        <v>1078</v>
      </c>
      <c r="D746" s="44" t="s">
        <v>402</v>
      </c>
      <c r="E746" s="80" t="s">
        <v>26</v>
      </c>
      <c r="F746" s="81">
        <v>57.41</v>
      </c>
      <c r="G746" s="82"/>
      <c r="H746" s="45" t="str" cm="1">
        <f t="array" ref="H746">+numtext(G746)</f>
        <v>CERO PESOS 00/100 M.N.</v>
      </c>
      <c r="I746" s="46">
        <f t="shared" si="12"/>
        <v>0</v>
      </c>
    </row>
    <row r="747" spans="3:9" s="47" customFormat="1" ht="13.15">
      <c r="C747" s="69" t="s">
        <v>1080</v>
      </c>
      <c r="D747" s="69" t="s">
        <v>143</v>
      </c>
      <c r="E747" s="70"/>
      <c r="F747" s="71"/>
      <c r="G747" s="82"/>
      <c r="H747" s="45"/>
      <c r="I747" s="73">
        <f>SUM(I748:I752)</f>
        <v>0</v>
      </c>
    </row>
    <row r="748" spans="3:9" s="47" customFormat="1" ht="40.5">
      <c r="C748" s="79" t="s">
        <v>1079</v>
      </c>
      <c r="D748" s="44" t="s">
        <v>150</v>
      </c>
      <c r="E748" s="80" t="s">
        <v>26</v>
      </c>
      <c r="F748" s="81">
        <v>30</v>
      </c>
      <c r="G748" s="82"/>
      <c r="H748" s="45" t="str" cm="1">
        <f t="array" ref="H748">+numtext(G748)</f>
        <v>CERO PESOS 00/100 M.N.</v>
      </c>
      <c r="I748" s="46">
        <f t="shared" si="12"/>
        <v>0</v>
      </c>
    </row>
    <row r="749" spans="3:9" s="47" customFormat="1" ht="40.5">
      <c r="C749" s="79" t="s">
        <v>1081</v>
      </c>
      <c r="D749" s="44" t="s">
        <v>152</v>
      </c>
      <c r="E749" s="80" t="s">
        <v>26</v>
      </c>
      <c r="F749" s="81">
        <v>115</v>
      </c>
      <c r="G749" s="82"/>
      <c r="H749" s="45" t="str" cm="1">
        <f t="array" ref="H749">+numtext(G749)</f>
        <v>CERO PESOS 00/100 M.N.</v>
      </c>
      <c r="I749" s="46">
        <f t="shared" si="12"/>
        <v>0</v>
      </c>
    </row>
    <row r="750" spans="3:9" s="47" customFormat="1" ht="70.9">
      <c r="C750" s="79" t="s">
        <v>1082</v>
      </c>
      <c r="D750" s="44" t="s">
        <v>154</v>
      </c>
      <c r="E750" s="80" t="s">
        <v>23</v>
      </c>
      <c r="F750" s="81">
        <v>50</v>
      </c>
      <c r="G750" s="82"/>
      <c r="H750" s="45" t="str" cm="1">
        <f t="array" ref="H750">+numtext(G750)</f>
        <v>CERO PESOS 00/100 M.N.</v>
      </c>
      <c r="I750" s="46">
        <f t="shared" si="12"/>
        <v>0</v>
      </c>
    </row>
    <row r="751" spans="3:9" s="47" customFormat="1" ht="50.65">
      <c r="C751" s="79" t="s">
        <v>1083</v>
      </c>
      <c r="D751" s="44" t="s">
        <v>410</v>
      </c>
      <c r="E751" s="80" t="s">
        <v>26</v>
      </c>
      <c r="F751" s="81">
        <v>350</v>
      </c>
      <c r="G751" s="82"/>
      <c r="H751" s="45" t="str" cm="1">
        <f t="array" ref="H751">+numtext(G751)</f>
        <v>CERO PESOS 00/100 M.N.</v>
      </c>
      <c r="I751" s="46">
        <f t="shared" si="12"/>
        <v>0</v>
      </c>
    </row>
    <row r="752" spans="3:9" s="47" customFormat="1" ht="50.65">
      <c r="C752" s="79" t="s">
        <v>1084</v>
      </c>
      <c r="D752" s="44" t="s">
        <v>162</v>
      </c>
      <c r="E752" s="80" t="s">
        <v>26</v>
      </c>
      <c r="F752" s="81">
        <v>100</v>
      </c>
      <c r="G752" s="82"/>
      <c r="H752" s="45" t="str" cm="1">
        <f t="array" ref="H752">+numtext(G752)</f>
        <v>CERO PESOS 00/100 M.N.</v>
      </c>
      <c r="I752" s="46">
        <f t="shared" si="12"/>
        <v>0</v>
      </c>
    </row>
    <row r="753" spans="3:9" s="47" customFormat="1" ht="13.15">
      <c r="C753" s="69" t="s">
        <v>1086</v>
      </c>
      <c r="D753" s="69" t="s">
        <v>163</v>
      </c>
      <c r="E753" s="70"/>
      <c r="F753" s="71"/>
      <c r="G753" s="82"/>
      <c r="H753" s="45"/>
      <c r="I753" s="73">
        <f>SUM(I754:I755)</f>
        <v>0</v>
      </c>
    </row>
    <row r="754" spans="3:9" s="47" customFormat="1" ht="81">
      <c r="C754" s="79" t="s">
        <v>1085</v>
      </c>
      <c r="D754" s="44" t="s">
        <v>165</v>
      </c>
      <c r="E754" s="80" t="s">
        <v>24</v>
      </c>
      <c r="F754" s="81">
        <v>78.48</v>
      </c>
      <c r="G754" s="82"/>
      <c r="H754" s="45" t="str" cm="1">
        <f t="array" ref="H754">+numtext(G754)</f>
        <v>CERO PESOS 00/100 M.N.</v>
      </c>
      <c r="I754" s="46">
        <f t="shared" si="12"/>
        <v>0</v>
      </c>
    </row>
    <row r="755" spans="3:9" s="47" customFormat="1" ht="50.65">
      <c r="C755" s="79" t="s">
        <v>1087</v>
      </c>
      <c r="D755" s="44" t="s">
        <v>1089</v>
      </c>
      <c r="E755" s="80" t="s">
        <v>26</v>
      </c>
      <c r="F755" s="81">
        <v>24.17</v>
      </c>
      <c r="G755" s="82"/>
      <c r="H755" s="45" t="str" cm="1">
        <f t="array" ref="H755">+numtext(G755)</f>
        <v>CERO PESOS 00/100 M.N.</v>
      </c>
      <c r="I755" s="46">
        <f t="shared" si="12"/>
        <v>0</v>
      </c>
    </row>
    <row r="756" spans="3:9" s="47" customFormat="1" ht="13.15">
      <c r="C756" s="69" t="s">
        <v>1090</v>
      </c>
      <c r="D756" s="69" t="s">
        <v>168</v>
      </c>
      <c r="E756" s="70"/>
      <c r="F756" s="71"/>
      <c r="G756" s="82"/>
      <c r="H756" s="45"/>
      <c r="I756" s="73">
        <f>SUM(I757:I760)</f>
        <v>0</v>
      </c>
    </row>
    <row r="757" spans="3:9" s="47" customFormat="1" ht="60.75">
      <c r="C757" s="79" t="s">
        <v>1088</v>
      </c>
      <c r="D757" s="44" t="s">
        <v>430</v>
      </c>
      <c r="E757" s="80" t="s">
        <v>24</v>
      </c>
      <c r="F757" s="81">
        <v>123.75</v>
      </c>
      <c r="G757" s="82"/>
      <c r="H757" s="45" t="str" cm="1">
        <f t="array" ref="H757">+numtext(G757)</f>
        <v>CERO PESOS 00/100 M.N.</v>
      </c>
      <c r="I757" s="46">
        <f t="shared" si="12"/>
        <v>0</v>
      </c>
    </row>
    <row r="758" spans="3:9" s="47" customFormat="1" ht="70.9">
      <c r="C758" s="79" t="s">
        <v>1091</v>
      </c>
      <c r="D758" s="44" t="s">
        <v>172</v>
      </c>
      <c r="E758" s="80" t="s">
        <v>26</v>
      </c>
      <c r="F758" s="81">
        <v>87.78</v>
      </c>
      <c r="G758" s="82"/>
      <c r="H758" s="45" t="str" cm="1">
        <f t="array" ref="H758">+numtext(G758)</f>
        <v>CERO PESOS 00/100 M.N.</v>
      </c>
      <c r="I758" s="46">
        <f t="shared" si="12"/>
        <v>0</v>
      </c>
    </row>
    <row r="759" spans="3:9" s="47" customFormat="1" ht="30.4">
      <c r="C759" s="79" t="s">
        <v>1092</v>
      </c>
      <c r="D759" s="44" t="s">
        <v>174</v>
      </c>
      <c r="E759" s="80" t="s">
        <v>24</v>
      </c>
      <c r="F759" s="81">
        <v>115.59</v>
      </c>
      <c r="G759" s="82"/>
      <c r="H759" s="45" t="str" cm="1">
        <f t="array" ref="H759">+numtext(G759)</f>
        <v>CERO PESOS 00/100 M.N.</v>
      </c>
      <c r="I759" s="46">
        <f t="shared" si="12"/>
        <v>0</v>
      </c>
    </row>
    <row r="760" spans="3:9" s="47" customFormat="1" ht="40.5">
      <c r="C760" s="79" t="s">
        <v>1093</v>
      </c>
      <c r="D760" s="44" t="s">
        <v>435</v>
      </c>
      <c r="E760" s="80" t="s">
        <v>24</v>
      </c>
      <c r="F760" s="81">
        <v>73.12</v>
      </c>
      <c r="G760" s="82"/>
      <c r="H760" s="45" t="str" cm="1">
        <f t="array" ref="H760">+numtext(G760)</f>
        <v>CERO PESOS 00/100 M.N.</v>
      </c>
      <c r="I760" s="46">
        <f t="shared" si="12"/>
        <v>0</v>
      </c>
    </row>
    <row r="761" spans="3:9" s="47" customFormat="1" ht="13.15">
      <c r="C761" s="69" t="s">
        <v>1095</v>
      </c>
      <c r="D761" s="69" t="s">
        <v>179</v>
      </c>
      <c r="E761" s="70"/>
      <c r="F761" s="71"/>
      <c r="G761" s="82"/>
      <c r="H761" s="45"/>
      <c r="I761" s="73">
        <f>SUM(I762:I778)</f>
        <v>0</v>
      </c>
    </row>
    <row r="762" spans="3:9" s="47" customFormat="1" ht="40.5">
      <c r="C762" s="79" t="s">
        <v>1094</v>
      </c>
      <c r="D762" s="44" t="s">
        <v>181</v>
      </c>
      <c r="E762" s="80" t="s">
        <v>23</v>
      </c>
      <c r="F762" s="81">
        <v>12</v>
      </c>
      <c r="G762" s="82"/>
      <c r="H762" s="45" t="str" cm="1">
        <f t="array" ref="H762">+numtext(G762)</f>
        <v>CERO PESOS 00/100 M.N.</v>
      </c>
      <c r="I762" s="46">
        <f t="shared" si="12"/>
        <v>0</v>
      </c>
    </row>
    <row r="763" spans="3:9" s="47" customFormat="1" ht="30.4">
      <c r="C763" s="79" t="s">
        <v>1096</v>
      </c>
      <c r="D763" s="44" t="s">
        <v>185</v>
      </c>
      <c r="E763" s="80" t="s">
        <v>23</v>
      </c>
      <c r="F763" s="81">
        <v>6</v>
      </c>
      <c r="G763" s="82"/>
      <c r="H763" s="45" t="str" cm="1">
        <f t="array" ref="H763">+numtext(G763)</f>
        <v>CERO PESOS 00/100 M.N.</v>
      </c>
      <c r="I763" s="46">
        <f t="shared" si="12"/>
        <v>0</v>
      </c>
    </row>
    <row r="764" spans="3:9" s="47" customFormat="1" ht="20.25">
      <c r="C764" s="79" t="s">
        <v>1097</v>
      </c>
      <c r="D764" s="44" t="s">
        <v>187</v>
      </c>
      <c r="E764" s="80" t="s">
        <v>23</v>
      </c>
      <c r="F764" s="81">
        <v>6</v>
      </c>
      <c r="G764" s="82"/>
      <c r="H764" s="45" t="str" cm="1">
        <f t="array" ref="H764">+numtext(G764)</f>
        <v>CERO PESOS 00/100 M.N.</v>
      </c>
      <c r="I764" s="46">
        <f t="shared" si="12"/>
        <v>0</v>
      </c>
    </row>
    <row r="765" spans="3:9" s="47" customFormat="1" ht="70.9">
      <c r="C765" s="79" t="s">
        <v>1098</v>
      </c>
      <c r="D765" s="44" t="s">
        <v>444</v>
      </c>
      <c r="E765" s="80" t="s">
        <v>23</v>
      </c>
      <c r="F765" s="81">
        <v>6</v>
      </c>
      <c r="G765" s="82"/>
      <c r="H765" s="45" t="str" cm="1">
        <f t="array" ref="H765">+numtext(G765)</f>
        <v>CERO PESOS 00/100 M.N.</v>
      </c>
      <c r="I765" s="46">
        <f t="shared" si="12"/>
        <v>0</v>
      </c>
    </row>
    <row r="766" spans="3:9" s="47" customFormat="1" ht="50.65">
      <c r="C766" s="79" t="s">
        <v>1099</v>
      </c>
      <c r="D766" s="44" t="s">
        <v>446</v>
      </c>
      <c r="E766" s="80" t="s">
        <v>23</v>
      </c>
      <c r="F766" s="81">
        <v>6</v>
      </c>
      <c r="G766" s="82"/>
      <c r="H766" s="45" t="str" cm="1">
        <f t="array" ref="H766">+numtext(G766)</f>
        <v>CERO PESOS 00/100 M.N.</v>
      </c>
      <c r="I766" s="46">
        <f t="shared" si="12"/>
        <v>0</v>
      </c>
    </row>
    <row r="767" spans="3:9" s="47" customFormat="1" ht="40.5">
      <c r="C767" s="79" t="s">
        <v>1100</v>
      </c>
      <c r="D767" s="44" t="s">
        <v>448</v>
      </c>
      <c r="E767" s="80" t="s">
        <v>24</v>
      </c>
      <c r="F767" s="81">
        <v>3.84</v>
      </c>
      <c r="G767" s="82"/>
      <c r="H767" s="45" t="str" cm="1">
        <f t="array" ref="H767">+numtext(G767)</f>
        <v>CERO PESOS 00/100 M.N.</v>
      </c>
      <c r="I767" s="46">
        <f t="shared" si="12"/>
        <v>0</v>
      </c>
    </row>
    <row r="768" spans="3:9" s="47" customFormat="1" ht="30.4">
      <c r="C768" s="79" t="s">
        <v>1101</v>
      </c>
      <c r="D768" s="44" t="s">
        <v>450</v>
      </c>
      <c r="E768" s="80" t="s">
        <v>23</v>
      </c>
      <c r="F768" s="81">
        <v>6</v>
      </c>
      <c r="G768" s="82"/>
      <c r="H768" s="45" t="str" cm="1">
        <f t="array" ref="H768">+numtext(G768)</f>
        <v>CERO PESOS 00/100 M.N.</v>
      </c>
      <c r="I768" s="46">
        <f t="shared" si="12"/>
        <v>0</v>
      </c>
    </row>
    <row r="769" spans="3:9" s="47" customFormat="1" ht="40.5">
      <c r="C769" s="79" t="s">
        <v>1102</v>
      </c>
      <c r="D769" s="44" t="s">
        <v>452</v>
      </c>
      <c r="E769" s="80" t="s">
        <v>23</v>
      </c>
      <c r="F769" s="81">
        <v>6</v>
      </c>
      <c r="G769" s="82"/>
      <c r="H769" s="45" t="str" cm="1">
        <f t="array" ref="H769">+numtext(G769)</f>
        <v>CERO PESOS 00/100 M.N.</v>
      </c>
      <c r="I769" s="46">
        <f t="shared" si="12"/>
        <v>0</v>
      </c>
    </row>
    <row r="770" spans="3:9" s="47" customFormat="1" ht="30.4">
      <c r="C770" s="79" t="s">
        <v>1103</v>
      </c>
      <c r="D770" s="44" t="s">
        <v>454</v>
      </c>
      <c r="E770" s="80" t="s">
        <v>23</v>
      </c>
      <c r="F770" s="81">
        <v>6</v>
      </c>
      <c r="G770" s="82"/>
      <c r="H770" s="45" t="str" cm="1">
        <f t="array" ref="H770">+numtext(G770)</f>
        <v>CERO PESOS 00/100 M.N.</v>
      </c>
      <c r="I770" s="46">
        <f t="shared" si="12"/>
        <v>0</v>
      </c>
    </row>
    <row r="771" spans="3:9" s="47" customFormat="1" ht="30.4">
      <c r="C771" s="79" t="s">
        <v>1104</v>
      </c>
      <c r="D771" s="44" t="s">
        <v>462</v>
      </c>
      <c r="E771" s="80" t="s">
        <v>23</v>
      </c>
      <c r="F771" s="81">
        <v>6</v>
      </c>
      <c r="G771" s="82"/>
      <c r="H771" s="45" t="str" cm="1">
        <f t="array" ref="H771">+numtext(G771)</f>
        <v>CERO PESOS 00/100 M.N.</v>
      </c>
      <c r="I771" s="46">
        <f t="shared" si="12"/>
        <v>0</v>
      </c>
    </row>
    <row r="772" spans="3:9" s="47" customFormat="1" ht="30.4">
      <c r="C772" s="79" t="s">
        <v>1105</v>
      </c>
      <c r="D772" s="44" t="s">
        <v>191</v>
      </c>
      <c r="E772" s="80" t="s">
        <v>23</v>
      </c>
      <c r="F772" s="81">
        <v>4</v>
      </c>
      <c r="G772" s="82"/>
      <c r="H772" s="45" t="str" cm="1">
        <f t="array" ref="H772">+numtext(G772)</f>
        <v>CERO PESOS 00/100 M.N.</v>
      </c>
      <c r="I772" s="46">
        <f t="shared" si="12"/>
        <v>0</v>
      </c>
    </row>
    <row r="773" spans="3:9" s="47" customFormat="1" ht="30.4">
      <c r="C773" s="79" t="s">
        <v>1106</v>
      </c>
      <c r="D773" s="44" t="s">
        <v>465</v>
      </c>
      <c r="E773" s="80" t="s">
        <v>466</v>
      </c>
      <c r="F773" s="81">
        <v>6</v>
      </c>
      <c r="G773" s="82"/>
      <c r="H773" s="45" t="str" cm="1">
        <f t="array" ref="H773">+numtext(G773)</f>
        <v>CERO PESOS 00/100 M.N.</v>
      </c>
      <c r="I773" s="46">
        <f t="shared" si="12"/>
        <v>0</v>
      </c>
    </row>
    <row r="774" spans="3:9" s="47" customFormat="1" ht="30.4">
      <c r="C774" s="79" t="s">
        <v>1107</v>
      </c>
      <c r="D774" s="44" t="s">
        <v>193</v>
      </c>
      <c r="E774" s="80" t="s">
        <v>23</v>
      </c>
      <c r="F774" s="81">
        <v>4</v>
      </c>
      <c r="G774" s="82"/>
      <c r="H774" s="45" t="str" cm="1">
        <f t="array" ref="H774">+numtext(G774)</f>
        <v>CERO PESOS 00/100 M.N.</v>
      </c>
      <c r="I774" s="46">
        <f t="shared" si="12"/>
        <v>0</v>
      </c>
    </row>
    <row r="775" spans="3:9" s="47" customFormat="1" ht="30.4">
      <c r="C775" s="79" t="s">
        <v>1108</v>
      </c>
      <c r="D775" s="44" t="s">
        <v>195</v>
      </c>
      <c r="E775" s="80" t="s">
        <v>23</v>
      </c>
      <c r="F775" s="81">
        <v>18</v>
      </c>
      <c r="G775" s="82"/>
      <c r="H775" s="45" t="str" cm="1">
        <f t="array" ref="H775">+numtext(G775)</f>
        <v>CERO PESOS 00/100 M.N.</v>
      </c>
      <c r="I775" s="46">
        <f t="shared" si="12"/>
        <v>0</v>
      </c>
    </row>
    <row r="776" spans="3:9" s="47" customFormat="1" ht="40.5">
      <c r="C776" s="79" t="s">
        <v>1109</v>
      </c>
      <c r="D776" s="44" t="s">
        <v>470</v>
      </c>
      <c r="E776" s="80" t="s">
        <v>23</v>
      </c>
      <c r="F776" s="81">
        <v>2</v>
      </c>
      <c r="G776" s="82"/>
      <c r="H776" s="45" t="str" cm="1">
        <f t="array" ref="H776">+numtext(G776)</f>
        <v>CERO PESOS 00/100 M.N.</v>
      </c>
      <c r="I776" s="46">
        <f t="shared" si="12"/>
        <v>0</v>
      </c>
    </row>
    <row r="777" spans="3:9" s="47" customFormat="1" ht="50.65">
      <c r="C777" s="79" t="s">
        <v>1110</v>
      </c>
      <c r="D777" s="44" t="s">
        <v>472</v>
      </c>
      <c r="E777" s="80" t="s">
        <v>24</v>
      </c>
      <c r="F777" s="81">
        <v>23.40</v>
      </c>
      <c r="G777" s="82"/>
      <c r="H777" s="45" t="str" cm="1">
        <f t="array" ref="H777">+numtext(G777)</f>
        <v>CERO PESOS 00/100 M.N.</v>
      </c>
      <c r="I777" s="46">
        <f t="shared" si="12"/>
        <v>0</v>
      </c>
    </row>
    <row r="778" spans="3:9" s="47" customFormat="1" ht="81">
      <c r="C778" s="79" t="s">
        <v>1111</v>
      </c>
      <c r="D778" s="44" t="s">
        <v>1113</v>
      </c>
      <c r="E778" s="80" t="s">
        <v>23</v>
      </c>
      <c r="F778" s="81">
        <v>2</v>
      </c>
      <c r="G778" s="82"/>
      <c r="H778" s="45" t="str" cm="1">
        <f t="array" ref="H778">+numtext(G778)</f>
        <v>CERO PESOS 00/100 M.N.</v>
      </c>
      <c r="I778" s="46">
        <f t="shared" si="12"/>
        <v>0</v>
      </c>
    </row>
    <row r="779" spans="3:9" s="47" customFormat="1" ht="13.15">
      <c r="C779" s="69" t="s">
        <v>1114</v>
      </c>
      <c r="D779" s="69" t="s">
        <v>208</v>
      </c>
      <c r="E779" s="70"/>
      <c r="F779" s="71"/>
      <c r="G779" s="82"/>
      <c r="H779" s="45"/>
      <c r="I779" s="73">
        <f>SUM(I780:I785)</f>
        <v>0</v>
      </c>
    </row>
    <row r="780" spans="3:9" s="47" customFormat="1" ht="91.15">
      <c r="C780" s="79" t="s">
        <v>1112</v>
      </c>
      <c r="D780" s="44" t="s">
        <v>210</v>
      </c>
      <c r="E780" s="80" t="s">
        <v>24</v>
      </c>
      <c r="F780" s="81">
        <v>28.86</v>
      </c>
      <c r="G780" s="82"/>
      <c r="H780" s="45" t="str" cm="1">
        <f t="array" ref="H780">+numtext(G780)</f>
        <v>CERO PESOS 00/100 M.N.</v>
      </c>
      <c r="I780" s="46">
        <f t="shared" si="12"/>
        <v>0</v>
      </c>
    </row>
    <row r="781" spans="3:9" s="47" customFormat="1" ht="60.75">
      <c r="C781" s="79" t="s">
        <v>1115</v>
      </c>
      <c r="D781" s="44" t="s">
        <v>216</v>
      </c>
      <c r="E781" s="80" t="s">
        <v>24</v>
      </c>
      <c r="F781" s="81">
        <v>28.86</v>
      </c>
      <c r="G781" s="82"/>
      <c r="H781" s="45" t="str" cm="1">
        <f t="array" ref="H781">+numtext(G781)</f>
        <v>CERO PESOS 00/100 M.N.</v>
      </c>
      <c r="I781" s="46">
        <f t="shared" si="12"/>
        <v>0</v>
      </c>
    </row>
    <row r="782" spans="3:9" s="47" customFormat="1" ht="40.5">
      <c r="C782" s="79" t="s">
        <v>1116</v>
      </c>
      <c r="D782" s="44" t="s">
        <v>218</v>
      </c>
      <c r="E782" s="80" t="s">
        <v>23</v>
      </c>
      <c r="F782" s="81">
        <v>2</v>
      </c>
      <c r="G782" s="82"/>
      <c r="H782" s="45" t="str" cm="1">
        <f t="array" ref="H782">+numtext(G782)</f>
        <v>CERO PESOS 00/100 M.N.</v>
      </c>
      <c r="I782" s="46">
        <f t="shared" si="12"/>
        <v>0</v>
      </c>
    </row>
    <row r="783" spans="3:9" s="47" customFormat="1" ht="60.75">
      <c r="C783" s="79" t="s">
        <v>1117</v>
      </c>
      <c r="D783" s="44" t="s">
        <v>1119</v>
      </c>
      <c r="E783" s="80" t="s">
        <v>23</v>
      </c>
      <c r="F783" s="81">
        <v>1</v>
      </c>
      <c r="G783" s="82"/>
      <c r="H783" s="45" t="str" cm="1">
        <f t="array" ref="H783">+numtext(G783)</f>
        <v>CERO PESOS 00/100 M.N.</v>
      </c>
      <c r="I783" s="46">
        <f t="shared" si="12"/>
        <v>0</v>
      </c>
    </row>
    <row r="784" spans="3:9" s="47" customFormat="1" ht="60.75">
      <c r="C784" s="79" t="s">
        <v>1118</v>
      </c>
      <c r="D784" s="44" t="s">
        <v>1149</v>
      </c>
      <c r="E784" s="80" t="s">
        <v>23</v>
      </c>
      <c r="F784" s="81">
        <v>1</v>
      </c>
      <c r="G784" s="82"/>
      <c r="H784" s="45" t="str" cm="1">
        <f t="array" ref="H784">+numtext(G784)</f>
        <v>CERO PESOS 00/100 M.N.</v>
      </c>
      <c r="I784" s="46">
        <f t="shared" si="12"/>
        <v>0</v>
      </c>
    </row>
    <row r="785" spans="3:9" s="47" customFormat="1" ht="91.15">
      <c r="C785" s="79" t="s">
        <v>1120</v>
      </c>
      <c r="D785" s="44" t="s">
        <v>1150</v>
      </c>
      <c r="E785" s="80" t="s">
        <v>23</v>
      </c>
      <c r="F785" s="81">
        <v>1</v>
      </c>
      <c r="G785" s="82"/>
      <c r="H785" s="45" t="str" cm="1">
        <f t="array" ref="H785">+numtext(G785)</f>
        <v>CERO PESOS 00/100 M.N.</v>
      </c>
      <c r="I785" s="46">
        <f t="shared" si="12"/>
        <v>0</v>
      </c>
    </row>
    <row r="786" spans="3:9" s="47" customFormat="1" ht="13.15">
      <c r="C786" s="69" t="s">
        <v>1122</v>
      </c>
      <c r="D786" s="69" t="s">
        <v>220</v>
      </c>
      <c r="E786" s="70"/>
      <c r="F786" s="71"/>
      <c r="G786" s="82"/>
      <c r="H786" s="45"/>
      <c r="I786" s="73">
        <f>SUM(I787:I795)</f>
        <v>0</v>
      </c>
    </row>
    <row r="787" spans="3:9" s="47" customFormat="1" ht="70.9">
      <c r="C787" s="79" t="s">
        <v>1121</v>
      </c>
      <c r="D787" s="44" t="s">
        <v>222</v>
      </c>
      <c r="E787" s="80" t="s">
        <v>54</v>
      </c>
      <c r="F787" s="81">
        <v>5</v>
      </c>
      <c r="G787" s="82"/>
      <c r="H787" s="45" t="str" cm="1">
        <f t="array" ref="H787">+numtext(G787)</f>
        <v>CERO PESOS 00/100 M.N.</v>
      </c>
      <c r="I787" s="46">
        <f t="shared" si="13" ref="I787:I811">+ROUND(F787*G787,2)</f>
        <v>0</v>
      </c>
    </row>
    <row r="788" spans="3:9" s="47" customFormat="1" ht="40.5">
      <c r="C788" s="79" t="s">
        <v>1123</v>
      </c>
      <c r="D788" s="44" t="s">
        <v>224</v>
      </c>
      <c r="E788" s="80" t="s">
        <v>23</v>
      </c>
      <c r="F788" s="81">
        <v>5</v>
      </c>
      <c r="G788" s="82"/>
      <c r="H788" s="45" t="str" cm="1">
        <f t="array" ref="H788">+numtext(G788)</f>
        <v>CERO PESOS 00/100 M.N.</v>
      </c>
      <c r="I788" s="46">
        <f t="shared" si="13"/>
        <v>0</v>
      </c>
    </row>
    <row r="789" spans="3:9" s="47" customFormat="1" ht="40.5">
      <c r="C789" s="79" t="s">
        <v>1124</v>
      </c>
      <c r="D789" s="44" t="s">
        <v>226</v>
      </c>
      <c r="E789" s="80" t="s">
        <v>23</v>
      </c>
      <c r="F789" s="81">
        <v>5</v>
      </c>
      <c r="G789" s="82"/>
      <c r="H789" s="45" t="str" cm="1">
        <f t="array" ref="H789">+numtext(G789)</f>
        <v>CERO PESOS 00/100 M.N.</v>
      </c>
      <c r="I789" s="46">
        <f t="shared" si="13"/>
        <v>0</v>
      </c>
    </row>
    <row r="790" spans="3:9" s="47" customFormat="1" ht="40.5">
      <c r="C790" s="79" t="s">
        <v>1125</v>
      </c>
      <c r="D790" s="44" t="s">
        <v>228</v>
      </c>
      <c r="E790" s="80" t="s">
        <v>26</v>
      </c>
      <c r="F790" s="81">
        <v>40</v>
      </c>
      <c r="G790" s="82"/>
      <c r="H790" s="45" t="str" cm="1">
        <f t="array" ref="H790">+numtext(G790)</f>
        <v>CERO PESOS 00/100 M.N.</v>
      </c>
      <c r="I790" s="46">
        <f t="shared" si="13"/>
        <v>0</v>
      </c>
    </row>
    <row r="791" spans="3:9" s="47" customFormat="1" ht="40.5">
      <c r="C791" s="79" t="s">
        <v>1126</v>
      </c>
      <c r="D791" s="44" t="s">
        <v>230</v>
      </c>
      <c r="E791" s="80" t="s">
        <v>23</v>
      </c>
      <c r="F791" s="81">
        <v>45</v>
      </c>
      <c r="G791" s="82"/>
      <c r="H791" s="45" t="str" cm="1">
        <f t="array" ref="H791">+numtext(G791)</f>
        <v>CERO PESOS 00/100 M.N.</v>
      </c>
      <c r="I791" s="46">
        <f t="shared" si="13"/>
        <v>0</v>
      </c>
    </row>
    <row r="792" spans="3:9" s="47" customFormat="1" ht="40.5">
      <c r="C792" s="79" t="s">
        <v>1127</v>
      </c>
      <c r="D792" s="44" t="s">
        <v>232</v>
      </c>
      <c r="E792" s="80" t="s">
        <v>26</v>
      </c>
      <c r="F792" s="81">
        <v>52.50</v>
      </c>
      <c r="G792" s="82"/>
      <c r="H792" s="45" t="str" cm="1">
        <f t="array" ref="H792">+numtext(G792)</f>
        <v>CERO PESOS 00/100 M.N.</v>
      </c>
      <c r="I792" s="46">
        <f t="shared" si="13"/>
        <v>0</v>
      </c>
    </row>
    <row r="793" spans="3:9" s="47" customFormat="1" ht="40.5">
      <c r="C793" s="79" t="s">
        <v>1128</v>
      </c>
      <c r="D793" s="44" t="s">
        <v>234</v>
      </c>
      <c r="E793" s="80" t="s">
        <v>23</v>
      </c>
      <c r="F793" s="81">
        <v>1</v>
      </c>
      <c r="G793" s="82"/>
      <c r="H793" s="45" t="str" cm="1">
        <f t="array" ref="H793">+numtext(G793)</f>
        <v>CERO PESOS 00/100 M.N.</v>
      </c>
      <c r="I793" s="46">
        <f t="shared" si="13"/>
        <v>0</v>
      </c>
    </row>
    <row r="794" spans="3:9" s="47" customFormat="1" ht="40.5">
      <c r="C794" s="79" t="s">
        <v>1129</v>
      </c>
      <c r="D794" s="44" t="s">
        <v>236</v>
      </c>
      <c r="E794" s="80" t="s">
        <v>23</v>
      </c>
      <c r="F794" s="81">
        <v>1</v>
      </c>
      <c r="G794" s="82"/>
      <c r="H794" s="45" t="str" cm="1">
        <f t="array" ref="H794">+numtext(G794)</f>
        <v>CERO PESOS 00/100 M.N.</v>
      </c>
      <c r="I794" s="46">
        <f t="shared" si="13"/>
        <v>0</v>
      </c>
    </row>
    <row r="795" spans="3:9" s="47" customFormat="1" ht="40.5">
      <c r="C795" s="79" t="s">
        <v>1130</v>
      </c>
      <c r="D795" s="44" t="s">
        <v>232</v>
      </c>
      <c r="E795" s="80" t="s">
        <v>26</v>
      </c>
      <c r="F795" s="81">
        <v>52.50</v>
      </c>
      <c r="G795" s="82"/>
      <c r="H795" s="45" t="str" cm="1">
        <f t="array" ref="H795">+numtext(G795)</f>
        <v>CERO PESOS 00/100 M.N.</v>
      </c>
      <c r="I795" s="46">
        <f t="shared" si="13"/>
        <v>0</v>
      </c>
    </row>
    <row r="796" spans="3:9" s="47" customFormat="1" ht="13.15">
      <c r="C796" s="69" t="s">
        <v>1132</v>
      </c>
      <c r="D796" s="69" t="s">
        <v>239</v>
      </c>
      <c r="E796" s="70"/>
      <c r="F796" s="71"/>
      <c r="G796" s="82"/>
      <c r="H796" s="45"/>
      <c r="I796" s="73">
        <f>SUM(I797:I798)</f>
        <v>0</v>
      </c>
    </row>
    <row r="797" spans="3:9" s="47" customFormat="1" ht="81">
      <c r="C797" s="79" t="s">
        <v>1131</v>
      </c>
      <c r="D797" s="44" t="s">
        <v>241</v>
      </c>
      <c r="E797" s="80" t="s">
        <v>23</v>
      </c>
      <c r="F797" s="81">
        <v>3</v>
      </c>
      <c r="G797" s="82"/>
      <c r="H797" s="45" t="str" cm="1">
        <f t="array" ref="H797">+numtext(G797)</f>
        <v>CERO PESOS 00/100 M.N.</v>
      </c>
      <c r="I797" s="46">
        <f t="shared" si="13"/>
        <v>0</v>
      </c>
    </row>
    <row r="798" spans="3:9" s="47" customFormat="1" ht="81">
      <c r="C798" s="79" t="s">
        <v>1133</v>
      </c>
      <c r="D798" s="44" t="s">
        <v>243</v>
      </c>
      <c r="E798" s="80" t="s">
        <v>23</v>
      </c>
      <c r="F798" s="81">
        <v>2</v>
      </c>
      <c r="G798" s="82"/>
      <c r="H798" s="45" t="str" cm="1">
        <f t="array" ref="H798">+numtext(G798)</f>
        <v>CERO PESOS 00/100 M.N.</v>
      </c>
      <c r="I798" s="46">
        <f t="shared" si="13"/>
        <v>0</v>
      </c>
    </row>
    <row r="799" spans="3:9" s="47" customFormat="1" ht="13.15">
      <c r="C799" s="69" t="s">
        <v>1135</v>
      </c>
      <c r="D799" s="69" t="s">
        <v>524</v>
      </c>
      <c r="E799" s="70"/>
      <c r="F799" s="71"/>
      <c r="G799" s="82"/>
      <c r="H799" s="45"/>
      <c r="I799" s="73">
        <f>SUM(I800:I808)</f>
        <v>0</v>
      </c>
    </row>
    <row r="800" spans="3:9" s="47" customFormat="1" ht="91.15">
      <c r="C800" s="79" t="s">
        <v>1134</v>
      </c>
      <c r="D800" s="44" t="s">
        <v>526</v>
      </c>
      <c r="E800" s="80" t="s">
        <v>54</v>
      </c>
      <c r="F800" s="81">
        <v>12</v>
      </c>
      <c r="G800" s="82"/>
      <c r="H800" s="45" t="str" cm="1">
        <f t="array" ref="H800">+numtext(G800)</f>
        <v>CERO PESOS 00/100 M.N.</v>
      </c>
      <c r="I800" s="46">
        <f t="shared" si="13"/>
        <v>0</v>
      </c>
    </row>
    <row r="801" spans="3:9" s="47" customFormat="1" ht="30.4">
      <c r="C801" s="79" t="s">
        <v>1136</v>
      </c>
      <c r="D801" s="44" t="s">
        <v>528</v>
      </c>
      <c r="E801" s="80" t="s">
        <v>26</v>
      </c>
      <c r="F801" s="81">
        <v>35</v>
      </c>
      <c r="G801" s="82"/>
      <c r="H801" s="45" t="str" cm="1">
        <f t="array" ref="H801">+numtext(G801)</f>
        <v>CERO PESOS 00/100 M.N.</v>
      </c>
      <c r="I801" s="46">
        <f t="shared" si="13"/>
        <v>0</v>
      </c>
    </row>
    <row r="802" spans="3:9" s="47" customFormat="1" ht="20.25">
      <c r="C802" s="79" t="s">
        <v>1137</v>
      </c>
      <c r="D802" s="44" t="s">
        <v>299</v>
      </c>
      <c r="E802" s="80" t="s">
        <v>26</v>
      </c>
      <c r="F802" s="81">
        <v>15</v>
      </c>
      <c r="G802" s="82"/>
      <c r="H802" s="45" t="str" cm="1">
        <f t="array" ref="H802">+numtext(G802)</f>
        <v>CERO PESOS 00/100 M.N.</v>
      </c>
      <c r="I802" s="46">
        <f t="shared" si="13"/>
        <v>0</v>
      </c>
    </row>
    <row r="803" spans="3:9" s="47" customFormat="1" ht="30.4">
      <c r="C803" s="79" t="s">
        <v>1138</v>
      </c>
      <c r="D803" s="44" t="s">
        <v>531</v>
      </c>
      <c r="E803" s="80" t="s">
        <v>26</v>
      </c>
      <c r="F803" s="81">
        <v>25</v>
      </c>
      <c r="G803" s="82"/>
      <c r="H803" s="45" t="str" cm="1">
        <f t="array" ref="H803">+numtext(G803)</f>
        <v>CERO PESOS 00/100 M.N.</v>
      </c>
      <c r="I803" s="46">
        <f t="shared" si="13"/>
        <v>0</v>
      </c>
    </row>
    <row r="804" spans="3:9" s="47" customFormat="1" ht="70.9">
      <c r="C804" s="79" t="s">
        <v>1139</v>
      </c>
      <c r="D804" s="44" t="s">
        <v>305</v>
      </c>
      <c r="E804" s="80" t="s">
        <v>23</v>
      </c>
      <c r="F804" s="81">
        <v>12</v>
      </c>
      <c r="G804" s="82"/>
      <c r="H804" s="45" t="str" cm="1">
        <f t="array" ref="H804">+numtext(G804)</f>
        <v>CERO PESOS 00/100 M.N.</v>
      </c>
      <c r="I804" s="46">
        <f t="shared" si="13"/>
        <v>0</v>
      </c>
    </row>
    <row r="805" spans="3:9" s="47" customFormat="1" ht="40.5">
      <c r="C805" s="79" t="s">
        <v>1140</v>
      </c>
      <c r="D805" s="44" t="s">
        <v>307</v>
      </c>
      <c r="E805" s="80" t="s">
        <v>23</v>
      </c>
      <c r="F805" s="81">
        <v>12</v>
      </c>
      <c r="G805" s="82"/>
      <c r="H805" s="45" t="str" cm="1">
        <f t="array" ref="H805">+numtext(G805)</f>
        <v>CERO PESOS 00/100 M.N.</v>
      </c>
      <c r="I805" s="46">
        <f t="shared" si="13"/>
        <v>0</v>
      </c>
    </row>
    <row r="806" spans="3:9" s="47" customFormat="1" ht="30.4">
      <c r="C806" s="79" t="s">
        <v>1141</v>
      </c>
      <c r="D806" s="44" t="s">
        <v>309</v>
      </c>
      <c r="E806" s="80" t="s">
        <v>23</v>
      </c>
      <c r="F806" s="81">
        <v>12</v>
      </c>
      <c r="G806" s="82"/>
      <c r="H806" s="45" t="str" cm="1">
        <f t="array" ref="H806">+numtext(G806)</f>
        <v>CERO PESOS 00/100 M.N.</v>
      </c>
      <c r="I806" s="46">
        <f t="shared" si="13"/>
        <v>0</v>
      </c>
    </row>
    <row r="807" spans="3:9" s="47" customFormat="1" ht="40.5">
      <c r="C807" s="79" t="s">
        <v>1142</v>
      </c>
      <c r="D807" s="44" t="s">
        <v>536</v>
      </c>
      <c r="E807" s="80" t="s">
        <v>23</v>
      </c>
      <c r="F807" s="81">
        <v>12</v>
      </c>
      <c r="G807" s="82"/>
      <c r="H807" s="45" t="str" cm="1">
        <f t="array" ref="H807">+numtext(G807)</f>
        <v>CERO PESOS 00/100 M.N.</v>
      </c>
      <c r="I807" s="46">
        <f t="shared" si="13"/>
        <v>0</v>
      </c>
    </row>
    <row r="808" spans="3:9" s="47" customFormat="1" ht="40.5">
      <c r="C808" s="79" t="s">
        <v>1143</v>
      </c>
      <c r="D808" s="44" t="s">
        <v>314</v>
      </c>
      <c r="E808" s="80" t="s">
        <v>23</v>
      </c>
      <c r="F808" s="81">
        <v>1</v>
      </c>
      <c r="G808" s="82"/>
      <c r="H808" s="45" t="str" cm="1">
        <f t="array" ref="H808">+numtext(G808)</f>
        <v>CERO PESOS 00/100 M.N.</v>
      </c>
      <c r="I808" s="46">
        <f t="shared" si="13"/>
        <v>0</v>
      </c>
    </row>
    <row r="809" spans="3:9" s="47" customFormat="1" ht="13.15">
      <c r="C809" s="69" t="s">
        <v>1145</v>
      </c>
      <c r="D809" s="69" t="s">
        <v>57</v>
      </c>
      <c r="E809" s="70"/>
      <c r="F809" s="71"/>
      <c r="G809" s="82"/>
      <c r="H809" s="45"/>
      <c r="I809" s="73">
        <f>SUM(I810:I811)</f>
        <v>0</v>
      </c>
    </row>
    <row r="810" spans="3:9" s="47" customFormat="1" ht="20.25">
      <c r="C810" s="79" t="s">
        <v>1144</v>
      </c>
      <c r="D810" s="44" t="s">
        <v>319</v>
      </c>
      <c r="E810" s="80" t="s">
        <v>24</v>
      </c>
      <c r="F810" s="81">
        <v>123.75</v>
      </c>
      <c r="G810" s="82"/>
      <c r="H810" s="45" t="str" cm="1">
        <f t="array" ref="H810">+numtext(G810)</f>
        <v>CERO PESOS 00/100 M.N.</v>
      </c>
      <c r="I810" s="46">
        <f t="shared" si="13"/>
        <v>0</v>
      </c>
    </row>
    <row r="811" spans="3:9" s="47" customFormat="1" ht="20.25">
      <c r="C811" s="79" t="s">
        <v>1146</v>
      </c>
      <c r="D811" s="44" t="s">
        <v>321</v>
      </c>
      <c r="E811" s="80" t="s">
        <v>24</v>
      </c>
      <c r="F811" s="81">
        <v>123.75</v>
      </c>
      <c r="G811" s="82"/>
      <c r="H811" s="45" t="str" cm="1">
        <f t="array" ref="H811">+numtext(G811)</f>
        <v>CERO PESOS 00/100 M.N.</v>
      </c>
      <c r="I811" s="46">
        <f t="shared" si="13"/>
        <v>0</v>
      </c>
    </row>
    <row r="812" spans="3:9" s="47" customFormat="1" ht="12" customHeight="1">
      <c r="C812" s="79"/>
      <c r="D812" s="44"/>
      <c r="E812" s="80"/>
      <c r="F812" s="81"/>
      <c r="G812" s="82"/>
      <c r="H812" s="45"/>
      <c r="I812" s="46"/>
    </row>
    <row r="813" spans="3:9" ht="15.75">
      <c r="C813" s="62"/>
      <c r="D813" s="63" t="s">
        <v>27</v>
      </c>
      <c r="E813" s="64"/>
      <c r="F813" s="65"/>
      <c r="G813" s="62"/>
      <c r="H813" s="62"/>
      <c r="I813" s="62"/>
    </row>
    <row r="814" spans="3:9" s="2" customFormat="1" ht="13.15">
      <c r="C814" s="54"/>
      <c r="D814" s="30"/>
      <c r="E814" s="26"/>
      <c r="F814" s="27"/>
      <c r="G814" s="28"/>
      <c r="H814" s="42"/>
      <c r="I814" s="29"/>
    </row>
    <row r="815" spans="3:9" s="4" customFormat="1" ht="39.4">
      <c r="C815" s="53"/>
      <c r="D815" s="32" t="str">
        <f>D17</f>
        <v>Rehabilitación de comedor, dormitorios, apoyo administrativo y pasillos en las instalaciones del Sistema de Atención Médica Urgencias (SAMU), ubicado en el municipio de Zapopan, Jalisco.</v>
      </c>
      <c r="E815"/>
      <c r="F815"/>
      <c r="G815"/>
      <c r="H815"/>
      <c r="I815" s="17">
        <f>I17</f>
        <v>0</v>
      </c>
    </row>
    <row r="816" spans="3:9" s="4" customFormat="1" ht="14.25">
      <c r="C816" s="33" t="str">
        <f>C18</f>
        <v>A</v>
      </c>
      <c r="D816" s="34" t="str">
        <f>D18</f>
        <v>REMODELACIÓN SAMU COMEDOR</v>
      </c>
      <c r="E816"/>
      <c r="F816"/>
      <c r="G816"/>
      <c r="H816"/>
      <c r="I816" s="31">
        <f>I18</f>
        <v>0</v>
      </c>
    </row>
    <row r="817" spans="3:9" s="4" customFormat="1" ht="14.25">
      <c r="C817" s="69" t="str">
        <f>C19</f>
        <v>A1</v>
      </c>
      <c r="D817" s="69" t="str">
        <f>D19</f>
        <v>PRELIMINARES</v>
      </c>
      <c r="E817"/>
      <c r="F817"/>
      <c r="G817"/>
      <c r="H817"/>
      <c r="I817" s="73">
        <f>I19</f>
        <v>0</v>
      </c>
    </row>
    <row r="818" spans="3:9" s="4" customFormat="1" ht="14.25">
      <c r="C818" s="69" t="str">
        <f>C35</f>
        <v>A2</v>
      </c>
      <c r="D818" s="69" t="str">
        <f>D35</f>
        <v>ALBAÑILERIA</v>
      </c>
      <c r="E818"/>
      <c r="F818"/>
      <c r="G818"/>
      <c r="H818"/>
      <c r="I818" s="73">
        <f>I35</f>
        <v>0</v>
      </c>
    </row>
    <row r="819" spans="3:9" s="4" customFormat="1" ht="14.25">
      <c r="C819" s="69" t="str">
        <f>C40</f>
        <v>A3</v>
      </c>
      <c r="D819" s="69" t="str">
        <f>D40</f>
        <v>DRENAJE SANITARIO</v>
      </c>
      <c r="E819"/>
      <c r="F819"/>
      <c r="G819"/>
      <c r="H819"/>
      <c r="I819" s="73">
        <f>I40</f>
        <v>0</v>
      </c>
    </row>
    <row r="820" spans="3:9" s="4" customFormat="1" ht="14.25">
      <c r="C820" s="69" t="str">
        <f>C51</f>
        <v>A4</v>
      </c>
      <c r="D820" s="69" t="str">
        <f>D51</f>
        <v>AGUA POTABLE</v>
      </c>
      <c r="E820"/>
      <c r="F820"/>
      <c r="G820"/>
      <c r="H820"/>
      <c r="I820" s="73">
        <f>I51</f>
        <v>0</v>
      </c>
    </row>
    <row r="821" spans="3:9" s="4" customFormat="1" ht="14.25">
      <c r="C821" s="69" t="str">
        <f>C61</f>
        <v>A5</v>
      </c>
      <c r="D821" s="69" t="str">
        <f>D61</f>
        <v>SALIDAS ELÉCTRICAS E ILUMINACIÓN</v>
      </c>
      <c r="E821"/>
      <c r="F821"/>
      <c r="G821"/>
      <c r="H821"/>
      <c r="I821" s="73">
        <f>I61</f>
        <v>0</v>
      </c>
    </row>
    <row r="822" spans="3:9" s="4" customFormat="1" ht="14.25">
      <c r="C822" s="69" t="str">
        <f>C68</f>
        <v>A6</v>
      </c>
      <c r="D822" s="69" t="str">
        <f>D68</f>
        <v>BAJA TENSIÓN</v>
      </c>
      <c r="E822"/>
      <c r="F822"/>
      <c r="G822"/>
      <c r="H822"/>
      <c r="I822" s="73">
        <f>I68</f>
        <v>0</v>
      </c>
    </row>
    <row r="823" spans="3:9" s="4" customFormat="1" ht="14.25">
      <c r="C823" s="69" t="str">
        <f t="shared" si="14" ref="C823:I823">C80</f>
        <v>A7</v>
      </c>
      <c r="D823" s="69" t="str">
        <f t="shared" si="14"/>
        <v>TABLAROCA</v>
      </c>
      <c r="E823"/>
      <c r="F823"/>
      <c r="G823"/>
      <c r="H823"/>
      <c r="I823" s="73">
        <f t="shared" si="14"/>
        <v>0</v>
      </c>
    </row>
    <row r="824" spans="3:9" s="4" customFormat="1" ht="14.25">
      <c r="C824" s="69" t="str">
        <f t="shared" si="15" ref="C824:I824">C83</f>
        <v>A8</v>
      </c>
      <c r="D824" s="69" t="str">
        <f t="shared" si="15"/>
        <v>ACABADOS</v>
      </c>
      <c r="E824"/>
      <c r="F824"/>
      <c r="G824"/>
      <c r="H824"/>
      <c r="I824" s="73">
        <f t="shared" si="15"/>
        <v>0</v>
      </c>
    </row>
    <row r="825" spans="3:9" s="4" customFormat="1" ht="14.25">
      <c r="C825" s="69" t="str">
        <f t="shared" si="16" ref="C825:I825">C89</f>
        <v>A9</v>
      </c>
      <c r="D825" s="69" t="str">
        <f t="shared" si="16"/>
        <v>BAÑOS</v>
      </c>
      <c r="E825"/>
      <c r="F825"/>
      <c r="G825"/>
      <c r="H825"/>
      <c r="I825" s="73">
        <f t="shared" si="16"/>
        <v>0</v>
      </c>
    </row>
    <row r="826" spans="3:9" s="4" customFormat="1" ht="14.25">
      <c r="C826" s="69" t="str">
        <f t="shared" si="17" ref="C826:I826">C99</f>
        <v>A10</v>
      </c>
      <c r="D826" s="69" t="str">
        <f t="shared" si="17"/>
        <v>CARPINTERIA</v>
      </c>
      <c r="E826"/>
      <c r="F826"/>
      <c r="G826"/>
      <c r="H826"/>
      <c r="I826" s="73">
        <f t="shared" si="17"/>
        <v>0</v>
      </c>
    </row>
    <row r="827" spans="3:9" s="4" customFormat="1" ht="14.25">
      <c r="C827" s="69" t="str">
        <f t="shared" si="18" ref="C827:I827">C104</f>
        <v>A11</v>
      </c>
      <c r="D827" s="69" t="str">
        <f t="shared" si="18"/>
        <v>VENTANERÍA Y CANCELERÍA DE ALUMINIO</v>
      </c>
      <c r="E827"/>
      <c r="F827"/>
      <c r="G827"/>
      <c r="H827"/>
      <c r="I827" s="73">
        <f t="shared" si="18"/>
        <v>0</v>
      </c>
    </row>
    <row r="828" spans="3:9" s="4" customFormat="1" ht="14.25">
      <c r="C828" s="69" t="str">
        <f t="shared" si="19" ref="C828:I828">C110</f>
        <v>A12</v>
      </c>
      <c r="D828" s="69" t="str">
        <f t="shared" si="19"/>
        <v>DETECTORES DE HUMO</v>
      </c>
      <c r="E828"/>
      <c r="F828"/>
      <c r="G828"/>
      <c r="H828"/>
      <c r="I828" s="73">
        <f t="shared" si="19"/>
        <v>0</v>
      </c>
    </row>
    <row r="829" spans="3:9" s="4" customFormat="1" ht="14.25">
      <c r="C829" s="69" t="str">
        <f t="shared" si="20" ref="C829:I829">C120</f>
        <v>A13</v>
      </c>
      <c r="D829" s="69" t="str">
        <f t="shared" si="20"/>
        <v>SEÑALETICA</v>
      </c>
      <c r="E829"/>
      <c r="F829"/>
      <c r="G829"/>
      <c r="H829"/>
      <c r="I829" s="73">
        <f t="shared" si="20"/>
        <v>0</v>
      </c>
    </row>
    <row r="830" spans="3:9" s="4" customFormat="1" ht="14.25">
      <c r="C830" s="69" t="str">
        <f t="shared" si="21" ref="C830:I830">C123</f>
        <v>A14</v>
      </c>
      <c r="D830" s="69" t="str">
        <f t="shared" si="21"/>
        <v>SISTEMA CONTRA INCENDIOS</v>
      </c>
      <c r="E830"/>
      <c r="F830"/>
      <c r="G830"/>
      <c r="H830"/>
      <c r="I830" s="73">
        <f t="shared" si="21"/>
        <v>0</v>
      </c>
    </row>
    <row r="831" spans="3:9" s="4" customFormat="1" ht="14.25">
      <c r="C831" s="69" t="str">
        <f t="shared" si="22" ref="C831:I831">C141</f>
        <v>A15</v>
      </c>
      <c r="D831" s="69" t="str">
        <f t="shared" si="22"/>
        <v>CCTV</v>
      </c>
      <c r="E831"/>
      <c r="F831"/>
      <c r="G831"/>
      <c r="H831"/>
      <c r="I831" s="73">
        <f t="shared" si="22"/>
        <v>0</v>
      </c>
    </row>
    <row r="832" spans="3:9" s="4" customFormat="1" ht="14.25">
      <c r="C832" s="69" t="str">
        <f t="shared" si="23" ref="C832:I832">C144</f>
        <v>A16</v>
      </c>
      <c r="D832" s="69" t="str">
        <f t="shared" si="23"/>
        <v>SISTEMA VOCEO</v>
      </c>
      <c r="E832"/>
      <c r="F832"/>
      <c r="G832"/>
      <c r="H832"/>
      <c r="I832" s="73">
        <f t="shared" si="23"/>
        <v>0</v>
      </c>
    </row>
    <row r="833" spans="3:9" s="4" customFormat="1" ht="14.25">
      <c r="C833" s="69" t="str">
        <f t="shared" si="24" ref="C833:I833">C160</f>
        <v>A17</v>
      </c>
      <c r="D833" s="69" t="str">
        <f t="shared" si="24"/>
        <v>LIMPIEZA</v>
      </c>
      <c r="E833"/>
      <c r="F833"/>
      <c r="G833"/>
      <c r="H833"/>
      <c r="I833" s="73">
        <f t="shared" si="24"/>
        <v>0</v>
      </c>
    </row>
    <row r="834" spans="3:9" s="4" customFormat="1" ht="14.25">
      <c r="C834" s="33" t="str">
        <f t="shared" si="25" ref="C834:I835">C163</f>
        <v>B</v>
      </c>
      <c r="D834" s="34" t="str">
        <f t="shared" si="25"/>
        <v>SAMU- DORMITORIO HOMBRES</v>
      </c>
      <c r="E834"/>
      <c r="F834"/>
      <c r="G834"/>
      <c r="H834"/>
      <c r="I834" s="31">
        <f t="shared" si="25"/>
        <v>0</v>
      </c>
    </row>
    <row r="835" spans="3:9" s="4" customFormat="1" ht="14.25">
      <c r="C835" s="69" t="str">
        <f t="shared" si="25"/>
        <v>B1</v>
      </c>
      <c r="D835" s="69" t="str">
        <f t="shared" si="25"/>
        <v>PRELIMINARES</v>
      </c>
      <c r="E835"/>
      <c r="F835"/>
      <c r="G835"/>
      <c r="H835"/>
      <c r="I835" s="73">
        <f t="shared" si="25"/>
        <v>0</v>
      </c>
    </row>
    <row r="836" spans="3:9" s="4" customFormat="1" ht="13.15">
      <c r="C836" s="21" t="str">
        <f t="shared" si="26" ref="C836:I836">C177</f>
        <v>B2</v>
      </c>
      <c r="D836" s="69" t="str">
        <f t="shared" si="26"/>
        <v>MUROS DE MAMPOSTERIA</v>
      </c>
      <c r="E836" s="22"/>
      <c r="F836" s="23"/>
      <c r="G836" s="24"/>
      <c r="H836" s="24"/>
      <c r="I836" s="25">
        <f t="shared" si="26"/>
        <v>0</v>
      </c>
    </row>
    <row r="837" spans="3:9" s="4" customFormat="1" ht="13.15">
      <c r="C837" s="21" t="str">
        <f t="shared" si="27" ref="C837:I837">C185</f>
        <v>B3</v>
      </c>
      <c r="D837" s="69" t="str">
        <f t="shared" si="27"/>
        <v>ALBAÑILERIA</v>
      </c>
      <c r="E837" s="22"/>
      <c r="F837" s="23"/>
      <c r="G837" s="24"/>
      <c r="H837" s="24"/>
      <c r="I837" s="25">
        <f t="shared" si="27"/>
        <v>0</v>
      </c>
    </row>
    <row r="838" spans="3:9" s="4" customFormat="1" ht="13.15">
      <c r="C838" s="21" t="str">
        <f t="shared" si="28" ref="C838:I838">C192</f>
        <v>B4</v>
      </c>
      <c r="D838" s="69" t="str">
        <f t="shared" si="28"/>
        <v>DRENAJE SANITARIO</v>
      </c>
      <c r="E838" s="22"/>
      <c r="F838" s="23"/>
      <c r="G838" s="24"/>
      <c r="H838" s="24"/>
      <c r="I838" s="25">
        <f t="shared" si="28"/>
        <v>0</v>
      </c>
    </row>
    <row r="839" spans="3:9" s="4" customFormat="1" ht="13.15">
      <c r="C839" s="21" t="str">
        <f t="shared" si="29" ref="C839:I839">C204</f>
        <v>B5</v>
      </c>
      <c r="D839" s="69" t="str">
        <f t="shared" si="29"/>
        <v>AGUA POTABLE</v>
      </c>
      <c r="E839" s="22"/>
      <c r="F839" s="23"/>
      <c r="G839" s="24"/>
      <c r="H839" s="24"/>
      <c r="I839" s="25">
        <f t="shared" si="29"/>
        <v>0</v>
      </c>
    </row>
    <row r="840" spans="3:9" s="4" customFormat="1" ht="13.15">
      <c r="C840" s="21" t="str">
        <f t="shared" si="30" ref="C840:I840">C214</f>
        <v>B6</v>
      </c>
      <c r="D840" s="69" t="str">
        <f t="shared" si="30"/>
        <v>SALIDAS ELÉCTRICAS E ILUMINACIÓN</v>
      </c>
      <c r="E840" s="22"/>
      <c r="F840" s="23"/>
      <c r="G840" s="24"/>
      <c r="H840" s="24"/>
      <c r="I840" s="25">
        <f t="shared" si="30"/>
        <v>0</v>
      </c>
    </row>
    <row r="841" spans="3:9" s="4" customFormat="1" ht="13.15">
      <c r="C841" s="21" t="str">
        <f t="shared" si="31" ref="C841:I841">C223</f>
        <v>B7</v>
      </c>
      <c r="D841" s="69" t="str">
        <f t="shared" si="31"/>
        <v>BAJA TENSIÓN</v>
      </c>
      <c r="E841" s="22"/>
      <c r="F841" s="23"/>
      <c r="G841" s="24"/>
      <c r="H841" s="24"/>
      <c r="I841" s="25">
        <f t="shared" si="31"/>
        <v>0</v>
      </c>
    </row>
    <row r="842" spans="3:9" s="4" customFormat="1" ht="13.15">
      <c r="C842" s="21" t="str">
        <f t="shared" si="32" ref="C842:I842">C229</f>
        <v>B8</v>
      </c>
      <c r="D842" s="69" t="str">
        <f t="shared" si="32"/>
        <v>TABLAROCA</v>
      </c>
      <c r="E842" s="22"/>
      <c r="F842" s="23"/>
      <c r="G842" s="24"/>
      <c r="H842" s="24"/>
      <c r="I842" s="25">
        <f t="shared" si="32"/>
        <v>0</v>
      </c>
    </row>
    <row r="843" spans="3:9" s="4" customFormat="1" ht="13.15">
      <c r="C843" s="21" t="str">
        <f t="shared" si="33" ref="C843:I843">C239</f>
        <v>B9</v>
      </c>
      <c r="D843" s="69" t="str">
        <f t="shared" si="33"/>
        <v>ACABADOS</v>
      </c>
      <c r="E843" s="22"/>
      <c r="F843" s="23"/>
      <c r="G843" s="24"/>
      <c r="H843" s="24"/>
      <c r="I843" s="25">
        <f t="shared" si="33"/>
        <v>0</v>
      </c>
    </row>
    <row r="844" spans="3:9" s="4" customFormat="1" ht="13.15">
      <c r="C844" s="21" t="str">
        <f t="shared" si="34" ref="C844:I844">C246</f>
        <v>B10</v>
      </c>
      <c r="D844" s="69" t="str">
        <f t="shared" si="34"/>
        <v>BAÑOS</v>
      </c>
      <c r="E844" s="22"/>
      <c r="F844" s="23"/>
      <c r="G844" s="24"/>
      <c r="H844" s="24"/>
      <c r="I844" s="25">
        <f t="shared" si="34"/>
        <v>0</v>
      </c>
    </row>
    <row r="845" spans="3:9" s="4" customFormat="1" ht="13.15">
      <c r="C845" s="21" t="str">
        <f t="shared" si="35" ref="C845:I845">C269</f>
        <v>B11</v>
      </c>
      <c r="D845" s="69" t="str">
        <f t="shared" si="35"/>
        <v>CARPINTERIA</v>
      </c>
      <c r="E845" s="22"/>
      <c r="F845" s="23"/>
      <c r="G845" s="24"/>
      <c r="H845" s="24"/>
      <c r="I845" s="25">
        <f t="shared" si="35"/>
        <v>0</v>
      </c>
    </row>
    <row r="846" spans="3:9" s="4" customFormat="1" ht="13.15">
      <c r="C846" s="21" t="str">
        <f t="shared" si="36" ref="C846:I846">C276</f>
        <v>B12</v>
      </c>
      <c r="D846" s="69" t="str">
        <f t="shared" si="36"/>
        <v>VENTANERÍA Y CANCELERÍA DE ALUMINIO</v>
      </c>
      <c r="E846" s="22"/>
      <c r="F846" s="23"/>
      <c r="G846" s="24"/>
      <c r="H846" s="24"/>
      <c r="I846" s="25">
        <f t="shared" si="36"/>
        <v>0</v>
      </c>
    </row>
    <row r="847" spans="3:9" s="4" customFormat="1" ht="13.15">
      <c r="C847" s="21" t="str">
        <f t="shared" si="37" ref="C847:I847">C282</f>
        <v>B13</v>
      </c>
      <c r="D847" s="69" t="str">
        <f t="shared" si="37"/>
        <v>DETECTORES DE HUMO</v>
      </c>
      <c r="E847" s="22"/>
      <c r="F847" s="23"/>
      <c r="G847" s="24"/>
      <c r="H847" s="24"/>
      <c r="I847" s="25">
        <f t="shared" si="37"/>
        <v>0</v>
      </c>
    </row>
    <row r="848" spans="3:9" s="4" customFormat="1" ht="13.15">
      <c r="C848" s="21" t="str">
        <f t="shared" si="38" ref="C848:I848">C291</f>
        <v>B14</v>
      </c>
      <c r="D848" s="69" t="str">
        <f t="shared" si="38"/>
        <v>SEÑALETICA</v>
      </c>
      <c r="E848" s="22"/>
      <c r="F848" s="23"/>
      <c r="G848" s="24"/>
      <c r="H848" s="24"/>
      <c r="I848" s="25">
        <f t="shared" si="38"/>
        <v>0</v>
      </c>
    </row>
    <row r="849" spans="3:9" s="4" customFormat="1" ht="13.15">
      <c r="C849" s="21" t="str">
        <f t="shared" si="39" ref="C849:I849">C294</f>
        <v>B15</v>
      </c>
      <c r="D849" s="69" t="str">
        <f t="shared" si="39"/>
        <v>SISTEMA CONTRA INCENDIOS</v>
      </c>
      <c r="E849" s="22"/>
      <c r="F849" s="23"/>
      <c r="G849" s="24"/>
      <c r="H849" s="24"/>
      <c r="I849" s="25">
        <f t="shared" si="39"/>
        <v>0</v>
      </c>
    </row>
    <row r="850" spans="3:9" s="4" customFormat="1" ht="13.15">
      <c r="C850" s="21" t="str">
        <f t="shared" si="40" ref="C850:I850">C306</f>
        <v>B16</v>
      </c>
      <c r="D850" s="69" t="str">
        <f t="shared" si="40"/>
        <v>AIRE ACONDICIONADO</v>
      </c>
      <c r="E850" s="22"/>
      <c r="F850" s="23"/>
      <c r="G850" s="24"/>
      <c r="H850" s="24"/>
      <c r="I850" s="25">
        <f t="shared" si="40"/>
        <v>0</v>
      </c>
    </row>
    <row r="851" spans="3:9" s="4" customFormat="1" ht="13.15">
      <c r="C851" s="21" t="str">
        <f t="shared" si="41" ref="C851:I851">C308</f>
        <v>B17</v>
      </c>
      <c r="D851" s="69" t="str">
        <f t="shared" si="41"/>
        <v>VOZ Y DATOS</v>
      </c>
      <c r="E851" s="22"/>
      <c r="F851" s="23"/>
      <c r="G851" s="24"/>
      <c r="H851" s="24"/>
      <c r="I851" s="25">
        <f t="shared" si="41"/>
        <v>0</v>
      </c>
    </row>
    <row r="852" spans="3:9" s="4" customFormat="1" ht="13.15">
      <c r="C852" s="21" t="str">
        <f t="shared" si="42" ref="C852:I852">C317</f>
        <v>B18</v>
      </c>
      <c r="D852" s="69" t="str">
        <f t="shared" si="42"/>
        <v>CCTV</v>
      </c>
      <c r="E852" s="22"/>
      <c r="F852" s="23"/>
      <c r="G852" s="24"/>
      <c r="H852" s="24"/>
      <c r="I852" s="25">
        <f t="shared" si="42"/>
        <v>0</v>
      </c>
    </row>
    <row r="853" spans="3:9" s="4" customFormat="1" ht="13.15">
      <c r="C853" s="21" t="str">
        <f t="shared" si="43" ref="C853:I853">C321</f>
        <v>B19</v>
      </c>
      <c r="D853" s="69" t="str">
        <f t="shared" si="43"/>
        <v>LIMPIEZA</v>
      </c>
      <c r="E853" s="22"/>
      <c r="F853" s="23"/>
      <c r="G853" s="24"/>
      <c r="H853" s="24"/>
      <c r="I853" s="25">
        <f t="shared" si="43"/>
        <v>0</v>
      </c>
    </row>
    <row r="854" spans="3:9" s="4" customFormat="1" ht="13.15">
      <c r="C854" s="34" t="str">
        <f t="shared" si="44" ref="C854:I855">C324</f>
        <v>C</v>
      </c>
      <c r="D854" s="34" t="str">
        <f t="shared" si="44"/>
        <v>SAMU DORMITORIOS MUJERES</v>
      </c>
      <c r="E854" s="22"/>
      <c r="F854" s="23"/>
      <c r="G854" s="24"/>
      <c r="H854" s="24"/>
      <c r="I854" s="31">
        <f t="shared" si="44"/>
        <v>0</v>
      </c>
    </row>
    <row r="855" spans="3:9" s="4" customFormat="1" ht="13.15">
      <c r="C855" s="21" t="str">
        <f t="shared" si="44"/>
        <v>C1</v>
      </c>
      <c r="D855" s="69" t="str">
        <f t="shared" si="44"/>
        <v>PRELIMINARES</v>
      </c>
      <c r="E855" s="22"/>
      <c r="F855" s="23"/>
      <c r="G855" s="24"/>
      <c r="H855" s="24"/>
      <c r="I855" s="25">
        <f t="shared" si="44"/>
        <v>0</v>
      </c>
    </row>
    <row r="856" spans="3:9" s="4" customFormat="1" ht="13.15">
      <c r="C856" s="21" t="str">
        <f t="shared" si="45" ref="C856:I856">C338</f>
        <v>C2</v>
      </c>
      <c r="D856" s="69" t="str">
        <f t="shared" si="45"/>
        <v>MUROS DE MAMPOSTERIA</v>
      </c>
      <c r="E856" s="22"/>
      <c r="F856" s="23"/>
      <c r="G856" s="24"/>
      <c r="H856" s="24"/>
      <c r="I856" s="25">
        <f t="shared" si="45"/>
        <v>0</v>
      </c>
    </row>
    <row r="857" spans="3:9" s="4" customFormat="1" ht="13.15">
      <c r="C857" s="21" t="str">
        <f t="shared" si="46" ref="C857:I857">C345</f>
        <v>C3</v>
      </c>
      <c r="D857" s="69" t="str">
        <f t="shared" si="46"/>
        <v>ALBAÑILERIA</v>
      </c>
      <c r="E857" s="22"/>
      <c r="F857" s="23"/>
      <c r="G857" s="24"/>
      <c r="H857" s="24"/>
      <c r="I857" s="25">
        <f t="shared" si="46"/>
        <v>0</v>
      </c>
    </row>
    <row r="858" spans="3:9" s="4" customFormat="1" ht="13.15">
      <c r="C858" s="21" t="str">
        <f t="shared" si="47" ref="C858:I858">C352</f>
        <v>C4</v>
      </c>
      <c r="D858" s="69" t="str">
        <f t="shared" si="47"/>
        <v>DRENAJE SANITARIO</v>
      </c>
      <c r="E858" s="22"/>
      <c r="F858" s="23"/>
      <c r="G858" s="24"/>
      <c r="H858" s="24"/>
      <c r="I858" s="25">
        <f t="shared" si="47"/>
        <v>0</v>
      </c>
    </row>
    <row r="859" spans="3:9" s="4" customFormat="1" ht="13.15">
      <c r="C859" s="21" t="str">
        <f t="shared" si="48" ref="C859:I859">C366</f>
        <v>C5</v>
      </c>
      <c r="D859" s="69" t="str">
        <f t="shared" si="48"/>
        <v>AGUA POTABLE</v>
      </c>
      <c r="E859" s="22"/>
      <c r="F859" s="23"/>
      <c r="G859" s="24"/>
      <c r="H859" s="24"/>
      <c r="I859" s="25">
        <f t="shared" si="48"/>
        <v>0</v>
      </c>
    </row>
    <row r="860" spans="3:9" s="4" customFormat="1" ht="13.15">
      <c r="C860" s="21" t="str">
        <f t="shared" si="49" ref="C860:I860">C374</f>
        <v>C6</v>
      </c>
      <c r="D860" s="69" t="str">
        <f t="shared" si="49"/>
        <v>SALIDAS ELÉCTRICAS E ILUMINACIÓN</v>
      </c>
      <c r="E860" s="22"/>
      <c r="F860" s="23"/>
      <c r="G860" s="24"/>
      <c r="H860" s="24"/>
      <c r="I860" s="25">
        <f t="shared" si="49"/>
        <v>0</v>
      </c>
    </row>
    <row r="861" spans="3:9" s="4" customFormat="1" ht="13.15">
      <c r="C861" s="21" t="str">
        <f t="shared" si="50" ref="C861:I861">C380</f>
        <v>C7</v>
      </c>
      <c r="D861" s="69" t="str">
        <f t="shared" si="50"/>
        <v>BAJA TENSIÓN</v>
      </c>
      <c r="E861" s="22"/>
      <c r="F861" s="23"/>
      <c r="G861" s="24"/>
      <c r="H861" s="24"/>
      <c r="I861" s="25">
        <f t="shared" si="50"/>
        <v>0</v>
      </c>
    </row>
    <row r="862" spans="3:9" s="4" customFormat="1" ht="13.15">
      <c r="C862" s="21" t="str">
        <f t="shared" si="51" ref="C862:I862">C385</f>
        <v>C8</v>
      </c>
      <c r="D862" s="69" t="str">
        <f t="shared" si="51"/>
        <v>TABLAROCA</v>
      </c>
      <c r="E862" s="22"/>
      <c r="F862" s="23"/>
      <c r="G862" s="24"/>
      <c r="H862" s="24"/>
      <c r="I862" s="25">
        <f t="shared" si="51"/>
        <v>0</v>
      </c>
    </row>
    <row r="863" spans="3:9" s="4" customFormat="1" ht="13.15">
      <c r="C863" s="21" t="str">
        <f t="shared" si="52" ref="C863:I863">C393</f>
        <v>C9</v>
      </c>
      <c r="D863" s="69" t="str">
        <f t="shared" si="52"/>
        <v>ACABADOS</v>
      </c>
      <c r="E863" s="22"/>
      <c r="F863" s="23"/>
      <c r="G863" s="24"/>
      <c r="H863" s="24"/>
      <c r="I863" s="25">
        <f t="shared" si="52"/>
        <v>0</v>
      </c>
    </row>
    <row r="864" spans="3:9" s="4" customFormat="1" ht="13.15">
      <c r="C864" s="21" t="str">
        <f t="shared" si="53" ref="C864:I864">C398</f>
        <v>C10</v>
      </c>
      <c r="D864" s="69" t="str">
        <f t="shared" si="53"/>
        <v>BAÑOS</v>
      </c>
      <c r="E864" s="22"/>
      <c r="F864" s="23"/>
      <c r="G864" s="24"/>
      <c r="H864" s="24"/>
      <c r="I864" s="25">
        <f t="shared" si="53"/>
        <v>0</v>
      </c>
    </row>
    <row r="865" spans="3:9" s="4" customFormat="1" ht="13.15">
      <c r="C865" s="21" t="str">
        <f t="shared" si="54" ref="C865:I865">C422</f>
        <v>C11</v>
      </c>
      <c r="D865" s="69" t="str">
        <f t="shared" si="54"/>
        <v>CARPINTERIA</v>
      </c>
      <c r="E865" s="22"/>
      <c r="F865" s="23"/>
      <c r="G865" s="24"/>
      <c r="H865" s="24"/>
      <c r="I865" s="25">
        <f t="shared" si="54"/>
        <v>0</v>
      </c>
    </row>
    <row r="866" spans="3:9" s="4" customFormat="1" ht="13.15">
      <c r="C866" s="21" t="str">
        <f t="shared" si="55" ref="C866:I866">C428</f>
        <v>C12</v>
      </c>
      <c r="D866" s="69" t="str">
        <f t="shared" si="55"/>
        <v>VENTANERÍA Y CANCELERÍA DE ALUMINIO</v>
      </c>
      <c r="E866" s="22"/>
      <c r="F866" s="23"/>
      <c r="G866" s="24"/>
      <c r="H866" s="24"/>
      <c r="I866" s="25">
        <f t="shared" si="55"/>
        <v>0</v>
      </c>
    </row>
    <row r="867" spans="3:9" s="4" customFormat="1" ht="13.15">
      <c r="C867" s="21" t="str">
        <f t="shared" si="56" ref="C867:I867">C431</f>
        <v>C13</v>
      </c>
      <c r="D867" s="69" t="str">
        <f t="shared" si="56"/>
        <v>DETECTORES DE HUMO</v>
      </c>
      <c r="E867" s="22"/>
      <c r="F867" s="23"/>
      <c r="G867" s="24"/>
      <c r="H867" s="24"/>
      <c r="I867" s="25">
        <f t="shared" si="56"/>
        <v>0</v>
      </c>
    </row>
    <row r="868" spans="3:9" s="4" customFormat="1" ht="13.15">
      <c r="C868" s="21" t="str">
        <f t="shared" si="57" ref="C868:I868">C441</f>
        <v>C14</v>
      </c>
      <c r="D868" s="69" t="str">
        <f t="shared" si="57"/>
        <v>SEÑALETICA</v>
      </c>
      <c r="E868" s="22"/>
      <c r="F868" s="23"/>
      <c r="G868" s="24"/>
      <c r="H868" s="24"/>
      <c r="I868" s="25">
        <f t="shared" si="57"/>
        <v>0</v>
      </c>
    </row>
    <row r="869" spans="3:9" s="4" customFormat="1" ht="13.15">
      <c r="C869" s="21" t="str">
        <f t="shared" si="58" ref="C869:I869">C444</f>
        <v>C15</v>
      </c>
      <c r="D869" s="69" t="str">
        <f t="shared" si="58"/>
        <v>SISTEMA CONTRA INCENDIOS</v>
      </c>
      <c r="E869" s="22"/>
      <c r="F869" s="23"/>
      <c r="G869" s="24"/>
      <c r="H869" s="24"/>
      <c r="I869" s="25">
        <f t="shared" si="58"/>
        <v>0</v>
      </c>
    </row>
    <row r="870" spans="3:9" s="4" customFormat="1" ht="13.15">
      <c r="C870" s="21" t="str">
        <f t="shared" si="59" ref="C870:I870">C449</f>
        <v>C16</v>
      </c>
      <c r="D870" s="69" t="str">
        <f t="shared" si="59"/>
        <v>AIRE ACONDICIONADO</v>
      </c>
      <c r="E870" s="22"/>
      <c r="F870" s="23"/>
      <c r="G870" s="24"/>
      <c r="H870" s="24"/>
      <c r="I870" s="25">
        <f t="shared" si="59"/>
        <v>0</v>
      </c>
    </row>
    <row r="871" spans="3:9" s="4" customFormat="1" ht="13.15">
      <c r="C871" s="21" t="str">
        <f t="shared" si="60" ref="C871:I871">C451</f>
        <v>C17</v>
      </c>
      <c r="D871" s="69" t="str">
        <f t="shared" si="60"/>
        <v>VOZ Y DATOS</v>
      </c>
      <c r="E871" s="22"/>
      <c r="F871" s="23"/>
      <c r="G871" s="24"/>
      <c r="H871" s="24"/>
      <c r="I871" s="25">
        <f t="shared" si="60"/>
        <v>0</v>
      </c>
    </row>
    <row r="872" spans="3:9" s="4" customFormat="1" ht="13.15">
      <c r="C872" s="21" t="str">
        <f t="shared" si="61" ref="C872:I872">C459</f>
        <v>C18</v>
      </c>
      <c r="D872" s="69" t="str">
        <f t="shared" si="61"/>
        <v>CCTV</v>
      </c>
      <c r="E872" s="22"/>
      <c r="F872" s="23"/>
      <c r="G872" s="24"/>
      <c r="H872" s="24"/>
      <c r="I872" s="25">
        <f t="shared" si="61"/>
        <v>0</v>
      </c>
    </row>
    <row r="873" spans="3:9" s="4" customFormat="1" ht="13.15">
      <c r="C873" s="21" t="str">
        <f t="shared" si="62" ref="C873:I873">C462</f>
        <v>C19</v>
      </c>
      <c r="D873" s="69" t="str">
        <f t="shared" si="62"/>
        <v>LIMPIEZA</v>
      </c>
      <c r="E873" s="22"/>
      <c r="F873" s="23"/>
      <c r="G873" s="24"/>
      <c r="H873" s="24"/>
      <c r="I873" s="25">
        <f t="shared" si="62"/>
        <v>0</v>
      </c>
    </row>
    <row r="874" spans="3:9" s="4" customFormat="1" ht="13.15">
      <c r="C874" s="34" t="str">
        <f t="shared" si="63" ref="C874:I875">C465</f>
        <v>D</v>
      </c>
      <c r="D874" s="34" t="str">
        <f t="shared" si="63"/>
        <v>SAMU PASILLOS</v>
      </c>
      <c r="E874" s="22"/>
      <c r="F874" s="23"/>
      <c r="G874" s="24"/>
      <c r="H874" s="24"/>
      <c r="I874" s="31">
        <f t="shared" si="63"/>
        <v>0</v>
      </c>
    </row>
    <row r="875" spans="3:9" s="4" customFormat="1" ht="13.15">
      <c r="C875" s="21" t="str">
        <f t="shared" si="63"/>
        <v>D1</v>
      </c>
      <c r="D875" s="69" t="str">
        <f t="shared" si="63"/>
        <v>PRELIMINARES</v>
      </c>
      <c r="E875" s="22"/>
      <c r="F875" s="23"/>
      <c r="G875" s="24"/>
      <c r="H875" s="24"/>
      <c r="I875" s="25">
        <f t="shared" si="63"/>
        <v>0</v>
      </c>
    </row>
    <row r="876" spans="3:9" s="4" customFormat="1" ht="13.15">
      <c r="C876" s="21" t="str">
        <f t="shared" si="64" ref="C876:I877">C480</f>
        <v>D2</v>
      </c>
      <c r="D876" s="69" t="str">
        <f t="shared" si="64"/>
        <v>INSTALACIÓN HIDROSANITARIA</v>
      </c>
      <c r="E876" s="22"/>
      <c r="F876" s="23"/>
      <c r="G876" s="24"/>
      <c r="H876" s="24"/>
      <c r="I876" s="25">
        <f t="shared" si="64"/>
        <v>0</v>
      </c>
    </row>
    <row r="877" spans="3:9" s="4" customFormat="1" ht="13.15">
      <c r="C877" s="74" t="str">
        <f t="shared" si="64"/>
        <v>D2.1</v>
      </c>
      <c r="D877" s="74" t="str">
        <f t="shared" si="64"/>
        <v>DRENAJE SANITARIO</v>
      </c>
      <c r="E877" s="22"/>
      <c r="F877" s="23"/>
      <c r="G877" s="24"/>
      <c r="H877" s="24"/>
      <c r="I877" s="25">
        <f t="shared" si="64"/>
        <v>0</v>
      </c>
    </row>
    <row r="878" spans="3:9" s="4" customFormat="1" ht="13.15">
      <c r="C878" s="74" t="str">
        <f t="shared" si="65" ref="C878:I878">C500</f>
        <v>D2.2</v>
      </c>
      <c r="D878" s="74" t="str">
        <f t="shared" si="65"/>
        <v>DRENAJE PLUVIAL</v>
      </c>
      <c r="E878" s="22"/>
      <c r="F878" s="23"/>
      <c r="G878" s="24"/>
      <c r="H878" s="24"/>
      <c r="I878" s="88">
        <f t="shared" si="65"/>
        <v>0</v>
      </c>
    </row>
    <row r="879" spans="3:9" s="4" customFormat="1" ht="13.15">
      <c r="C879" s="74" t="str">
        <f t="shared" si="66" ref="C879:I879">C512</f>
        <v>D2.3</v>
      </c>
      <c r="D879" s="74" t="str">
        <f t="shared" si="66"/>
        <v>AGUA POTABLE</v>
      </c>
      <c r="E879" s="22"/>
      <c r="F879" s="23"/>
      <c r="G879" s="24"/>
      <c r="H879" s="24"/>
      <c r="I879" s="88">
        <f t="shared" si="66"/>
        <v>0</v>
      </c>
    </row>
    <row r="880" spans="3:9" s="4" customFormat="1" ht="13.15">
      <c r="C880" s="21" t="str">
        <f t="shared" si="67" ref="C880:I880">C538</f>
        <v>D3</v>
      </c>
      <c r="D880" s="69" t="str">
        <f t="shared" si="67"/>
        <v>SALIDAS ELÉCTRICAS E ILUMINACIÓN</v>
      </c>
      <c r="E880" s="22"/>
      <c r="F880" s="23"/>
      <c r="G880" s="24"/>
      <c r="H880" s="24"/>
      <c r="I880" s="88">
        <f t="shared" si="67"/>
        <v>0</v>
      </c>
    </row>
    <row r="881" spans="3:9" s="4" customFormat="1" ht="13.15">
      <c r="C881" s="21" t="str">
        <f t="shared" si="68" ref="C881:I881">C549</f>
        <v>D4</v>
      </c>
      <c r="D881" s="69" t="str">
        <f t="shared" si="68"/>
        <v>BAJA TENSIÓN</v>
      </c>
      <c r="E881" s="22"/>
      <c r="F881" s="23"/>
      <c r="G881" s="24"/>
      <c r="H881" s="24"/>
      <c r="I881" s="25">
        <f t="shared" si="68"/>
        <v>0</v>
      </c>
    </row>
    <row r="882" spans="3:9" s="4" customFormat="1" ht="13.15">
      <c r="C882" s="21" t="str">
        <f t="shared" si="69" ref="C882:I882">C593</f>
        <v>D5</v>
      </c>
      <c r="D882" s="69" t="str">
        <f t="shared" si="69"/>
        <v>ACABADOS</v>
      </c>
      <c r="E882" s="22"/>
      <c r="F882" s="23"/>
      <c r="G882" s="24"/>
      <c r="H882" s="24"/>
      <c r="I882" s="25">
        <f t="shared" si="69"/>
        <v>0</v>
      </c>
    </row>
    <row r="883" spans="3:9" s="4" customFormat="1" ht="13.15">
      <c r="C883" s="21" t="str">
        <f t="shared" si="70" ref="C883:I883">C597</f>
        <v>D6</v>
      </c>
      <c r="D883" s="69" t="str">
        <f t="shared" si="70"/>
        <v>VENTANERÍA Y CANCELERÍA DE ALUMINIO</v>
      </c>
      <c r="E883" s="22"/>
      <c r="F883" s="23"/>
      <c r="G883" s="24"/>
      <c r="H883" s="24"/>
      <c r="I883" s="25">
        <f t="shared" si="70"/>
        <v>0</v>
      </c>
    </row>
    <row r="884" spans="3:9" s="4" customFormat="1" ht="13.15">
      <c r="C884" s="21" t="str">
        <f t="shared" si="71" ref="C884:I884">C603</f>
        <v>D7</v>
      </c>
      <c r="D884" s="69" t="str">
        <f t="shared" si="71"/>
        <v>SISTEMA CONTRA INCENDIO</v>
      </c>
      <c r="E884" s="22"/>
      <c r="F884" s="23"/>
      <c r="G884" s="24"/>
      <c r="H884" s="24"/>
      <c r="I884" s="25">
        <f t="shared" si="71"/>
        <v>0</v>
      </c>
    </row>
    <row r="885" spans="3:9" s="4" customFormat="1" ht="13.15">
      <c r="C885" s="21" t="str">
        <f t="shared" si="72" ref="C885:I885">C631</f>
        <v>D8</v>
      </c>
      <c r="D885" s="69" t="str">
        <f t="shared" si="72"/>
        <v>DETECTORES DE HUMO</v>
      </c>
      <c r="E885" s="22"/>
      <c r="F885" s="23"/>
      <c r="G885" s="24"/>
      <c r="H885" s="24"/>
      <c r="I885" s="25">
        <f t="shared" si="72"/>
        <v>0</v>
      </c>
    </row>
    <row r="886" spans="3:9" s="4" customFormat="1" ht="13.15">
      <c r="C886" s="21" t="str">
        <f t="shared" si="73" ref="C886:I886">C641</f>
        <v>D9</v>
      </c>
      <c r="D886" s="69" t="str">
        <f t="shared" si="73"/>
        <v>SEÑALETICA</v>
      </c>
      <c r="E886" s="22"/>
      <c r="F886" s="23"/>
      <c r="G886" s="24"/>
      <c r="H886" s="24"/>
      <c r="I886" s="25">
        <f t="shared" si="73"/>
        <v>0</v>
      </c>
    </row>
    <row r="887" spans="3:9" s="4" customFormat="1" ht="13.15">
      <c r="C887" s="21" t="str">
        <f t="shared" si="74" ref="C887:I887">C644</f>
        <v>D10</v>
      </c>
      <c r="D887" s="69" t="str">
        <f t="shared" si="74"/>
        <v>VOZ Y DATOS</v>
      </c>
      <c r="E887" s="22"/>
      <c r="F887" s="23"/>
      <c r="G887" s="24"/>
      <c r="H887" s="24"/>
      <c r="I887" s="25">
        <f t="shared" si="74"/>
        <v>0</v>
      </c>
    </row>
    <row r="888" spans="3:9" s="4" customFormat="1" ht="13.15">
      <c r="C888" s="21" t="str">
        <f t="shared" si="75" ref="C888:I888">C657</f>
        <v>D11</v>
      </c>
      <c r="D888" s="21" t="str">
        <f t="shared" si="75"/>
        <v>CCTV</v>
      </c>
      <c r="E888" s="22"/>
      <c r="F888" s="23"/>
      <c r="G888" s="24"/>
      <c r="H888" s="24"/>
      <c r="I888" s="25">
        <f t="shared" si="75"/>
        <v>0</v>
      </c>
    </row>
    <row r="889" spans="3:9" s="4" customFormat="1" ht="13.15">
      <c r="C889" s="21" t="str">
        <f t="shared" si="76" ref="C889:I889">C664</f>
        <v>D12</v>
      </c>
      <c r="D889" s="21" t="str">
        <f t="shared" si="76"/>
        <v>SISTEMA VOCEO</v>
      </c>
      <c r="E889" s="22"/>
      <c r="F889" s="23"/>
      <c r="G889" s="24"/>
      <c r="H889" s="24"/>
      <c r="I889" s="25">
        <f t="shared" si="76"/>
        <v>0</v>
      </c>
    </row>
    <row r="890" spans="3:9" s="4" customFormat="1" ht="13.15">
      <c r="C890" s="21" t="str">
        <f t="shared" si="77" ref="C890:I890">C671</f>
        <v>D13</v>
      </c>
      <c r="D890" s="21" t="str">
        <f t="shared" si="77"/>
        <v>LIMPIEZAS</v>
      </c>
      <c r="E890" s="22"/>
      <c r="F890" s="23"/>
      <c r="G890" s="24"/>
      <c r="H890" s="24"/>
      <c r="I890" s="25">
        <f t="shared" si="77"/>
        <v>0</v>
      </c>
    </row>
    <row r="891" spans="3:9" s="4" customFormat="1" ht="13.15">
      <c r="C891" s="34" t="str">
        <f t="shared" si="78" ref="C891:I892">C674</f>
        <v>E</v>
      </c>
      <c r="D891" s="34" t="str">
        <f t="shared" si="78"/>
        <v>SAMU APOYO ADMINISTRATIVO</v>
      </c>
      <c r="E891" s="22"/>
      <c r="F891" s="23"/>
      <c r="G891" s="24"/>
      <c r="H891" s="24"/>
      <c r="I891" s="31">
        <f t="shared" si="78"/>
        <v>0</v>
      </c>
    </row>
    <row r="892" spans="3:9" s="4" customFormat="1" ht="13.15">
      <c r="C892" s="21" t="str">
        <f t="shared" si="78"/>
        <v>E1</v>
      </c>
      <c r="D892" s="21" t="str">
        <f t="shared" si="78"/>
        <v>PRELIMINARES</v>
      </c>
      <c r="E892" s="22"/>
      <c r="F892" s="23"/>
      <c r="G892" s="24"/>
      <c r="H892" s="24"/>
      <c r="I892" s="25">
        <f t="shared" si="78"/>
        <v>0</v>
      </c>
    </row>
    <row r="893" spans="3:9" s="4" customFormat="1" ht="13.15">
      <c r="C893" s="21" t="str">
        <f t="shared" si="79" ref="C893:I893">C689</f>
        <v>E2</v>
      </c>
      <c r="D893" s="21" t="str">
        <f t="shared" si="79"/>
        <v>MUROS DE MAMPOSTERIA</v>
      </c>
      <c r="E893" s="22"/>
      <c r="F893" s="23"/>
      <c r="G893" s="24"/>
      <c r="H893" s="24"/>
      <c r="I893" s="25">
        <f t="shared" si="79"/>
        <v>0</v>
      </c>
    </row>
    <row r="894" spans="3:9" s="4" customFormat="1" ht="13.15">
      <c r="C894" s="21" t="str">
        <f t="shared" si="80" ref="C894:I894">C697</f>
        <v>E3</v>
      </c>
      <c r="D894" s="21" t="str">
        <f t="shared" si="80"/>
        <v>ALBAÑILERIA</v>
      </c>
      <c r="E894" s="22"/>
      <c r="F894" s="23"/>
      <c r="G894" s="24"/>
      <c r="H894" s="24"/>
      <c r="I894" s="25">
        <f t="shared" si="80"/>
        <v>0</v>
      </c>
    </row>
    <row r="895" spans="3:9" s="4" customFormat="1" ht="13.15">
      <c r="C895" s="21" t="str">
        <f t="shared" si="81" ref="C895:I896">C704</f>
        <v>E4</v>
      </c>
      <c r="D895" s="21" t="str">
        <f t="shared" si="81"/>
        <v>HIDROSANITARIO</v>
      </c>
      <c r="E895" s="22"/>
      <c r="F895" s="23"/>
      <c r="G895" s="24"/>
      <c r="H895" s="24"/>
      <c r="I895" s="25">
        <f t="shared" si="81"/>
        <v>0</v>
      </c>
    </row>
    <row r="896" spans="3:9" s="4" customFormat="1" ht="13.15">
      <c r="C896" s="74" t="str">
        <f t="shared" si="81"/>
        <v>E4.1</v>
      </c>
      <c r="D896" s="74" t="str">
        <f t="shared" si="81"/>
        <v>DRENAJE SANITARIO</v>
      </c>
      <c r="E896" s="22"/>
      <c r="F896" s="23"/>
      <c r="G896" s="24"/>
      <c r="H896" s="24"/>
      <c r="I896" s="88">
        <f t="shared" si="81"/>
        <v>0</v>
      </c>
    </row>
    <row r="897" spans="3:9" s="4" customFormat="1" ht="13.15">
      <c r="C897" s="74" t="str">
        <f t="shared" si="82" ref="C897:I897">C720</f>
        <v>E4.2</v>
      </c>
      <c r="D897" s="74" t="str">
        <f t="shared" si="82"/>
        <v>AGUA POTABLE</v>
      </c>
      <c r="E897" s="22"/>
      <c r="F897" s="23"/>
      <c r="G897" s="24"/>
      <c r="H897" s="24"/>
      <c r="I897" s="88">
        <f t="shared" si="82"/>
        <v>0</v>
      </c>
    </row>
    <row r="898" spans="3:9" s="4" customFormat="1" ht="13.15">
      <c r="C898" s="21" t="str">
        <f t="shared" si="83" ref="C898:I898">C737</f>
        <v>E5</v>
      </c>
      <c r="D898" s="21" t="str">
        <f t="shared" si="83"/>
        <v>SALIDAS ELÉCTRICAS E ILUMINACIÓN</v>
      </c>
      <c r="E898" s="22"/>
      <c r="F898" s="23"/>
      <c r="G898" s="24"/>
      <c r="H898" s="24"/>
      <c r="I898" s="25">
        <f t="shared" si="83"/>
        <v>0</v>
      </c>
    </row>
    <row r="899" spans="3:9" s="4" customFormat="1" ht="13.15">
      <c r="C899" s="21" t="str">
        <f t="shared" si="84" ref="C899:I899">C747</f>
        <v>E6</v>
      </c>
      <c r="D899" s="21" t="str">
        <f t="shared" si="84"/>
        <v>BAJA TENSIÓN</v>
      </c>
      <c r="E899" s="22"/>
      <c r="F899" s="23"/>
      <c r="G899" s="24"/>
      <c r="H899" s="24"/>
      <c r="I899" s="25">
        <f t="shared" si="84"/>
        <v>0</v>
      </c>
    </row>
    <row r="900" spans="3:9" s="4" customFormat="1" ht="13.15">
      <c r="C900" s="21" t="str">
        <f t="shared" si="85" ref="C900:I900">C753</f>
        <v>E7</v>
      </c>
      <c r="D900" s="21" t="str">
        <f t="shared" si="85"/>
        <v>TABLAROCA</v>
      </c>
      <c r="E900" s="22"/>
      <c r="F900" s="23"/>
      <c r="G900" s="24"/>
      <c r="H900" s="24"/>
      <c r="I900" s="25">
        <f t="shared" si="85"/>
        <v>0</v>
      </c>
    </row>
    <row r="901" spans="3:9" s="4" customFormat="1" ht="13.15">
      <c r="C901" s="21" t="str">
        <f t="shared" si="86" ref="C901:I901">C756</f>
        <v>E8</v>
      </c>
      <c r="D901" s="21" t="str">
        <f t="shared" si="86"/>
        <v>ACABADOS</v>
      </c>
      <c r="E901" s="22"/>
      <c r="F901" s="23"/>
      <c r="G901" s="24"/>
      <c r="H901" s="24"/>
      <c r="I901" s="25">
        <f t="shared" si="86"/>
        <v>0</v>
      </c>
    </row>
    <row r="902" spans="3:9" s="4" customFormat="1" ht="13.15">
      <c r="C902" s="21" t="str">
        <f t="shared" si="87" ref="C902:I902">C761</f>
        <v>E9</v>
      </c>
      <c r="D902" s="21" t="str">
        <f t="shared" si="87"/>
        <v>BAÑOS</v>
      </c>
      <c r="E902" s="22"/>
      <c r="F902" s="23"/>
      <c r="G902" s="24"/>
      <c r="H902" s="24"/>
      <c r="I902" s="25">
        <f t="shared" si="87"/>
        <v>0</v>
      </c>
    </row>
    <row r="903" spans="3:9" s="4" customFormat="1" ht="13.15">
      <c r="C903" s="21" t="str">
        <f t="shared" si="88" ref="C903:I903">C779</f>
        <v>E10</v>
      </c>
      <c r="D903" s="21" t="str">
        <f t="shared" si="88"/>
        <v>VENTANERÍA Y CANCELERÍA DE ALUMINIO</v>
      </c>
      <c r="E903" s="22"/>
      <c r="F903" s="23"/>
      <c r="G903" s="24"/>
      <c r="H903" s="24"/>
      <c r="I903" s="25">
        <f t="shared" si="88"/>
        <v>0</v>
      </c>
    </row>
    <row r="904" spans="3:9" s="4" customFormat="1" ht="13.15">
      <c r="C904" s="21" t="str">
        <f t="shared" si="89" ref="C904:I904">C786</f>
        <v>E11</v>
      </c>
      <c r="D904" s="21" t="str">
        <f t="shared" si="89"/>
        <v>DETECTORES DE HUMO</v>
      </c>
      <c r="E904" s="22"/>
      <c r="F904" s="23"/>
      <c r="G904" s="24"/>
      <c r="H904" s="24"/>
      <c r="I904" s="25">
        <f t="shared" si="89"/>
        <v>0</v>
      </c>
    </row>
    <row r="905" spans="3:9" s="4" customFormat="1" ht="13.15">
      <c r="C905" s="21" t="str">
        <f t="shared" si="90" ref="C905:I905">C796</f>
        <v>E12</v>
      </c>
      <c r="D905" s="21" t="str">
        <f t="shared" si="90"/>
        <v>SEÑALETICA</v>
      </c>
      <c r="E905" s="22"/>
      <c r="F905" s="23"/>
      <c r="G905" s="24"/>
      <c r="H905" s="24"/>
      <c r="I905" s="25">
        <f t="shared" si="90"/>
        <v>0</v>
      </c>
    </row>
    <row r="906" spans="3:9" s="4" customFormat="1" ht="13.15">
      <c r="C906" s="21" t="str">
        <f t="shared" si="91" ref="C906:I906">C799</f>
        <v>E13</v>
      </c>
      <c r="D906" s="21" t="str">
        <f t="shared" si="91"/>
        <v>VOZ Y DATOS</v>
      </c>
      <c r="E906" s="22"/>
      <c r="F906" s="23"/>
      <c r="G906" s="24"/>
      <c r="H906" s="24"/>
      <c r="I906" s="25">
        <f t="shared" si="91"/>
        <v>0</v>
      </c>
    </row>
    <row r="907" spans="3:9" s="4" customFormat="1" ht="13.15">
      <c r="C907" s="21" t="str">
        <f t="shared" si="92" ref="C907:I907">C809</f>
        <v>E14</v>
      </c>
      <c r="D907" s="21" t="str">
        <f t="shared" si="92"/>
        <v>LIMPIEZA</v>
      </c>
      <c r="E907" s="22"/>
      <c r="F907" s="23"/>
      <c r="G907" s="24"/>
      <c r="H907" s="24"/>
      <c r="I907" s="25">
        <f t="shared" si="92"/>
        <v>0</v>
      </c>
    </row>
    <row r="908" spans="3:9" s="4" customFormat="1" ht="13.15">
      <c r="C908" s="21"/>
      <c r="D908" s="21"/>
      <c r="E908" s="22"/>
      <c r="F908" s="23"/>
      <c r="G908" s="24"/>
      <c r="H908" s="24"/>
      <c r="I908" s="25"/>
    </row>
    <row r="909" spans="3:9" s="4" customFormat="1" ht="13.15">
      <c r="C909" s="21"/>
      <c r="D909" s="21"/>
      <c r="E909" s="22"/>
      <c r="F909" s="23"/>
      <c r="G909" s="24"/>
      <c r="H909" s="24"/>
      <c r="I909" s="25"/>
    </row>
    <row r="910" spans="3:9" s="4" customFormat="1" ht="13.15">
      <c r="C910" s="21"/>
      <c r="D910" s="21"/>
      <c r="E910" s="22"/>
      <c r="F910" s="23"/>
      <c r="G910" s="24"/>
      <c r="H910" s="24"/>
      <c r="I910" s="25"/>
    </row>
    <row r="911" spans="3:9" s="4" customFormat="1" ht="13.15">
      <c r="C911" s="21"/>
      <c r="D911" s="21"/>
      <c r="E911" s="22"/>
      <c r="F911" s="23"/>
      <c r="G911" s="24"/>
      <c r="H911" s="24"/>
      <c r="I911" s="25"/>
    </row>
    <row r="912" spans="3:9" s="4" customFormat="1" ht="13.15">
      <c r="C912" s="21"/>
      <c r="D912" s="21"/>
      <c r="E912" s="22"/>
      <c r="F912" s="23"/>
      <c r="G912" s="24"/>
      <c r="H912" s="24"/>
      <c r="I912" s="25"/>
    </row>
    <row r="913" spans="3:9" s="4" customFormat="1" ht="13.15">
      <c r="C913" s="21"/>
      <c r="D913" s="21"/>
      <c r="E913" s="22"/>
      <c r="F913" s="23"/>
      <c r="G913" s="24"/>
      <c r="H913" s="24"/>
      <c r="I913" s="25"/>
    </row>
    <row r="914" spans="3:9" ht="14.25">
      <c r="C914" s="96" t="s">
        <v>28</v>
      </c>
      <c r="D914" s="96"/>
      <c r="E914" s="96"/>
      <c r="F914" s="96"/>
      <c r="G914" s="96"/>
      <c r="H914" s="67" t="s">
        <v>29</v>
      </c>
      <c r="I914" s="68">
        <f>+I815</f>
        <v>0</v>
      </c>
    </row>
    <row r="915" spans="3:9" ht="14.25">
      <c r="C915" s="96" t="str" cm="1">
        <f t="array" ref="C915">+numtext(I916)</f>
        <v>CERO PESOS 00/100 M.N.</v>
      </c>
      <c r="D915" s="96"/>
      <c r="E915" s="96"/>
      <c r="F915" s="96"/>
      <c r="G915" s="96"/>
      <c r="H915" s="67" t="s">
        <v>30</v>
      </c>
      <c r="I915" s="68">
        <f>ROUND(I914*0.16,2)</f>
        <v>0</v>
      </c>
    </row>
    <row r="916" spans="3:9" ht="14.25">
      <c r="C916" s="66"/>
      <c r="D916" s="66"/>
      <c r="E916" s="66"/>
      <c r="F916" s="66"/>
      <c r="G916" s="66"/>
      <c r="H916" s="67" t="s">
        <v>31</v>
      </c>
      <c r="I916" s="68">
        <f>+I914+I915</f>
        <v>0</v>
      </c>
    </row>
  </sheetData>
  <autoFilter ref="C16:I813"/>
  <mergeCells count="15">
    <mergeCell ref="C915:G915"/>
    <mergeCell ref="E10:H10"/>
    <mergeCell ref="C14:I14"/>
    <mergeCell ref="C914:G914"/>
    <mergeCell ref="D4:D5"/>
    <mergeCell ref="D7:D9"/>
    <mergeCell ref="D11:D12"/>
    <mergeCell ref="E3:H5"/>
    <mergeCell ref="E11:H12"/>
    <mergeCell ref="I11:I12"/>
    <mergeCell ref="E1:H1"/>
    <mergeCell ref="E6:G6"/>
    <mergeCell ref="E7:G7"/>
    <mergeCell ref="E8:G8"/>
    <mergeCell ref="E9:G9"/>
  </mergeCells>
  <conditionalFormatting sqref="C104">
    <cfRule type="duplicateValues" priority="151" dxfId="103"/>
  </conditionalFormatting>
  <conditionalFormatting sqref="C824">
    <cfRule type="duplicateValues" priority="9" dxfId="103"/>
  </conditionalFormatting>
  <conditionalFormatting sqref="C825:C831">
    <cfRule type="duplicateValues" priority="6" dxfId="103"/>
  </conditionalFormatting>
  <conditionalFormatting sqref="C19:D19">
    <cfRule type="duplicateValues" priority="92" dxfId="103"/>
  </conditionalFormatting>
  <conditionalFormatting sqref="C35:D35">
    <cfRule type="duplicateValues" priority="91" dxfId="103"/>
  </conditionalFormatting>
  <conditionalFormatting sqref="C40:D40">
    <cfRule type="duplicateValues" priority="90" dxfId="103"/>
  </conditionalFormatting>
  <conditionalFormatting sqref="C51:D51">
    <cfRule type="duplicateValues" priority="89" dxfId="103"/>
  </conditionalFormatting>
  <conditionalFormatting sqref="C61:D61">
    <cfRule type="duplicateValues" priority="88" dxfId="103"/>
  </conditionalFormatting>
  <conditionalFormatting sqref="C68:D68">
    <cfRule type="duplicateValues" priority="87" dxfId="103"/>
  </conditionalFormatting>
  <conditionalFormatting sqref="C80:D80">
    <cfRule type="duplicateValues" priority="86" dxfId="103"/>
  </conditionalFormatting>
  <conditionalFormatting sqref="C83:D83">
    <cfRule type="duplicateValues" priority="85" dxfId="103"/>
  </conditionalFormatting>
  <conditionalFormatting sqref="C89:D89">
    <cfRule type="duplicateValues" priority="84" dxfId="103"/>
  </conditionalFormatting>
  <conditionalFormatting sqref="C99:D99">
    <cfRule type="duplicateValues" priority="83" dxfId="103"/>
  </conditionalFormatting>
  <conditionalFormatting sqref="C110:D110">
    <cfRule type="duplicateValues" priority="81" dxfId="103"/>
  </conditionalFormatting>
  <conditionalFormatting sqref="C120:D120">
    <cfRule type="duplicateValues" priority="80" dxfId="103"/>
  </conditionalFormatting>
  <conditionalFormatting sqref="C123:D123">
    <cfRule type="duplicateValues" priority="79" dxfId="103"/>
  </conditionalFormatting>
  <conditionalFormatting sqref="C141:D141">
    <cfRule type="duplicateValues" priority="78" dxfId="103"/>
  </conditionalFormatting>
  <conditionalFormatting sqref="C144:D144">
    <cfRule type="duplicateValues" priority="77" dxfId="103"/>
  </conditionalFormatting>
  <conditionalFormatting sqref="C160:D160">
    <cfRule type="duplicateValues" priority="76" dxfId="103"/>
  </conditionalFormatting>
  <conditionalFormatting sqref="C164:D164">
    <cfRule type="duplicateValues" priority="75" dxfId="103"/>
  </conditionalFormatting>
  <conditionalFormatting sqref="C177:D177">
    <cfRule type="duplicateValues" priority="74" dxfId="103"/>
  </conditionalFormatting>
  <conditionalFormatting sqref="C185:D185">
    <cfRule type="duplicateValues" priority="73" dxfId="103"/>
  </conditionalFormatting>
  <conditionalFormatting sqref="C192:D192">
    <cfRule type="duplicateValues" priority="72" dxfId="103"/>
  </conditionalFormatting>
  <conditionalFormatting sqref="C204:D204">
    <cfRule type="duplicateValues" priority="71" dxfId="103"/>
  </conditionalFormatting>
  <conditionalFormatting sqref="C214:D214">
    <cfRule type="duplicateValues" priority="70" dxfId="103"/>
  </conditionalFormatting>
  <conditionalFormatting sqref="C223:D223">
    <cfRule type="duplicateValues" priority="69" dxfId="103"/>
  </conditionalFormatting>
  <conditionalFormatting sqref="C229:D229">
    <cfRule type="duplicateValues" priority="68" dxfId="103"/>
  </conditionalFormatting>
  <conditionalFormatting sqref="C239:D239">
    <cfRule type="duplicateValues" priority="67" dxfId="103"/>
  </conditionalFormatting>
  <conditionalFormatting sqref="C246:D246">
    <cfRule type="duplicateValues" priority="66" dxfId="103"/>
  </conditionalFormatting>
  <conditionalFormatting sqref="C269:D269">
    <cfRule type="duplicateValues" priority="65" dxfId="103"/>
  </conditionalFormatting>
  <conditionalFormatting sqref="C276:D276">
    <cfRule type="duplicateValues" priority="64" dxfId="103"/>
  </conditionalFormatting>
  <conditionalFormatting sqref="C282:D282">
    <cfRule type="duplicateValues" priority="63" dxfId="103"/>
  </conditionalFormatting>
  <conditionalFormatting sqref="C291:D291">
    <cfRule type="duplicateValues" priority="62" dxfId="103"/>
  </conditionalFormatting>
  <conditionalFormatting sqref="C294:D294">
    <cfRule type="duplicateValues" priority="61" dxfId="103"/>
  </conditionalFormatting>
  <conditionalFormatting sqref="C306:D306">
    <cfRule type="duplicateValues" priority="60" dxfId="103"/>
  </conditionalFormatting>
  <conditionalFormatting sqref="C308:D308">
    <cfRule type="duplicateValues" priority="59" dxfId="103"/>
  </conditionalFormatting>
  <conditionalFormatting sqref="C317:D317">
    <cfRule type="duplicateValues" priority="58" dxfId="103"/>
  </conditionalFormatting>
  <conditionalFormatting sqref="C321:D321">
    <cfRule type="duplicateValues" priority="57" dxfId="103"/>
  </conditionalFormatting>
  <conditionalFormatting sqref="C325:D325">
    <cfRule type="duplicateValues" priority="56" dxfId="103"/>
  </conditionalFormatting>
  <conditionalFormatting sqref="C338:D338">
    <cfRule type="duplicateValues" priority="55" dxfId="103"/>
  </conditionalFormatting>
  <conditionalFormatting sqref="C345:D345">
    <cfRule type="duplicateValues" priority="54" dxfId="103"/>
  </conditionalFormatting>
  <conditionalFormatting sqref="C352:D352">
    <cfRule type="duplicateValues" priority="53" dxfId="103"/>
  </conditionalFormatting>
  <conditionalFormatting sqref="C366:D366">
    <cfRule type="duplicateValues" priority="52" dxfId="103"/>
  </conditionalFormatting>
  <conditionalFormatting sqref="C374:D374">
    <cfRule type="duplicateValues" priority="51" dxfId="103"/>
  </conditionalFormatting>
  <conditionalFormatting sqref="C380:D380">
    <cfRule type="duplicateValues" priority="50" dxfId="103"/>
  </conditionalFormatting>
  <conditionalFormatting sqref="C385:D385">
    <cfRule type="duplicateValues" priority="49" dxfId="103"/>
  </conditionalFormatting>
  <conditionalFormatting sqref="C393:D393">
    <cfRule type="duplicateValues" priority="48" dxfId="103"/>
  </conditionalFormatting>
  <conditionalFormatting sqref="C398:D398">
    <cfRule type="duplicateValues" priority="47" dxfId="103"/>
  </conditionalFormatting>
  <conditionalFormatting sqref="C422:D422">
    <cfRule type="duplicateValues" priority="46" dxfId="103"/>
  </conditionalFormatting>
  <conditionalFormatting sqref="C428:D428">
    <cfRule type="duplicateValues" priority="45" dxfId="103"/>
  </conditionalFormatting>
  <conditionalFormatting sqref="C431:D431">
    <cfRule type="duplicateValues" priority="44" dxfId="103"/>
  </conditionalFormatting>
  <conditionalFormatting sqref="C441:D441">
    <cfRule type="duplicateValues" priority="43" dxfId="103"/>
  </conditionalFormatting>
  <conditionalFormatting sqref="C444:D444">
    <cfRule type="duplicateValues" priority="42" dxfId="103"/>
  </conditionalFormatting>
  <conditionalFormatting sqref="C449:D449">
    <cfRule type="duplicateValues" priority="41" dxfId="103"/>
  </conditionalFormatting>
  <conditionalFormatting sqref="C451:D451">
    <cfRule type="duplicateValues" priority="40" dxfId="103"/>
  </conditionalFormatting>
  <conditionalFormatting sqref="C459:D459">
    <cfRule type="duplicateValues" priority="39" dxfId="103"/>
  </conditionalFormatting>
  <conditionalFormatting sqref="C462:D462">
    <cfRule type="duplicateValues" priority="38" dxfId="103"/>
  </conditionalFormatting>
  <conditionalFormatting sqref="C466:D466">
    <cfRule type="duplicateValues" priority="37" dxfId="103"/>
  </conditionalFormatting>
  <conditionalFormatting sqref="C480:D480">
    <cfRule type="duplicateValues" priority="36" dxfId="103"/>
  </conditionalFormatting>
  <conditionalFormatting sqref="C538:D538">
    <cfRule type="duplicateValues" priority="35" dxfId="103"/>
  </conditionalFormatting>
  <conditionalFormatting sqref="C549:D549">
    <cfRule type="duplicateValues" priority="34" dxfId="103"/>
  </conditionalFormatting>
  <conditionalFormatting sqref="C593:D593">
    <cfRule type="duplicateValues" priority="33" dxfId="103"/>
  </conditionalFormatting>
  <conditionalFormatting sqref="C597:D597">
    <cfRule type="duplicateValues" priority="32" dxfId="103"/>
  </conditionalFormatting>
  <conditionalFormatting sqref="C603:D603">
    <cfRule type="duplicateValues" priority="31" dxfId="103"/>
  </conditionalFormatting>
  <conditionalFormatting sqref="C631:D631">
    <cfRule type="duplicateValues" priority="30" dxfId="103"/>
  </conditionalFormatting>
  <conditionalFormatting sqref="C641:D641">
    <cfRule type="duplicateValues" priority="29" dxfId="103"/>
  </conditionalFormatting>
  <conditionalFormatting sqref="C644:D644">
    <cfRule type="duplicateValues" priority="28" dxfId="103"/>
  </conditionalFormatting>
  <conditionalFormatting sqref="C657:D657">
    <cfRule type="duplicateValues" priority="27" dxfId="103"/>
  </conditionalFormatting>
  <conditionalFormatting sqref="C664:D664">
    <cfRule type="duplicateValues" priority="26" dxfId="103"/>
  </conditionalFormatting>
  <conditionalFormatting sqref="C671:D671">
    <cfRule type="duplicateValues" priority="25" dxfId="103"/>
  </conditionalFormatting>
  <conditionalFormatting sqref="C675:D675">
    <cfRule type="duplicateValues" priority="24" dxfId="103"/>
  </conditionalFormatting>
  <conditionalFormatting sqref="C689:D689">
    <cfRule type="duplicateValues" priority="23" dxfId="103"/>
  </conditionalFormatting>
  <conditionalFormatting sqref="C697:D697">
    <cfRule type="duplicateValues" priority="22" dxfId="103"/>
  </conditionalFormatting>
  <conditionalFormatting sqref="C704:D704">
    <cfRule type="duplicateValues" priority="21" dxfId="103"/>
  </conditionalFormatting>
  <conditionalFormatting sqref="C737:D737">
    <cfRule type="duplicateValues" priority="20" dxfId="103"/>
  </conditionalFormatting>
  <conditionalFormatting sqref="C747:D747">
    <cfRule type="duplicateValues" priority="19" dxfId="103"/>
  </conditionalFormatting>
  <conditionalFormatting sqref="C753:D753">
    <cfRule type="duplicateValues" priority="18" dxfId="103"/>
  </conditionalFormatting>
  <conditionalFormatting sqref="C756:D756">
    <cfRule type="duplicateValues" priority="17" dxfId="103"/>
  </conditionalFormatting>
  <conditionalFormatting sqref="C761:D761">
    <cfRule type="duplicateValues" priority="16" dxfId="103"/>
  </conditionalFormatting>
  <conditionalFormatting sqref="C779:D779">
    <cfRule type="duplicateValues" priority="15" dxfId="103"/>
  </conditionalFormatting>
  <conditionalFormatting sqref="C786:D786">
    <cfRule type="duplicateValues" priority="14" dxfId="103"/>
  </conditionalFormatting>
  <conditionalFormatting sqref="C796:D796">
    <cfRule type="duplicateValues" priority="13" dxfId="103"/>
  </conditionalFormatting>
  <conditionalFormatting sqref="C799:D799">
    <cfRule type="duplicateValues" priority="12" dxfId="103"/>
  </conditionalFormatting>
  <conditionalFormatting sqref="C809:D809">
    <cfRule type="duplicateValues" priority="11" dxfId="103"/>
  </conditionalFormatting>
  <conditionalFormatting sqref="C817:D817">
    <cfRule type="duplicateValues" priority="150" dxfId="103"/>
  </conditionalFormatting>
  <conditionalFormatting sqref="C818:D818">
    <cfRule type="duplicateValues" priority="148" dxfId="103"/>
  </conditionalFormatting>
  <conditionalFormatting sqref="C819:D819">
    <cfRule type="duplicateValues" priority="147" dxfId="103"/>
  </conditionalFormatting>
  <conditionalFormatting sqref="C820:D820">
    <cfRule type="duplicateValues" priority="146" dxfId="103"/>
  </conditionalFormatting>
  <conditionalFormatting sqref="C821:D821">
    <cfRule type="duplicateValues" priority="145" dxfId="103"/>
  </conditionalFormatting>
  <conditionalFormatting sqref="C822:D822">
    <cfRule type="duplicateValues" priority="144" dxfId="103"/>
  </conditionalFormatting>
  <conditionalFormatting sqref="C823:D823">
    <cfRule type="duplicateValues" priority="143" dxfId="103"/>
  </conditionalFormatting>
  <conditionalFormatting sqref="C832:D832">
    <cfRule type="duplicateValues" priority="141" dxfId="103"/>
  </conditionalFormatting>
  <conditionalFormatting sqref="C833:D833">
    <cfRule type="duplicateValues" priority="140" dxfId="103"/>
  </conditionalFormatting>
  <conditionalFormatting sqref="C835:D835">
    <cfRule type="duplicateValues" priority="139" dxfId="103"/>
  </conditionalFormatting>
  <conditionalFormatting sqref="D104">
    <cfRule type="duplicateValues" priority="82" dxfId="103"/>
  </conditionalFormatting>
  <conditionalFormatting sqref="D824">
    <cfRule type="duplicateValues" priority="8" dxfId="103"/>
  </conditionalFormatting>
  <conditionalFormatting sqref="D825:D831">
    <cfRule type="duplicateValues" priority="7" dxfId="103"/>
  </conditionalFormatting>
  <conditionalFormatting sqref="D836:D853">
    <cfRule type="duplicateValues" priority="5" dxfId="103"/>
  </conditionalFormatting>
  <conditionalFormatting sqref="D855">
    <cfRule type="duplicateValues" priority="2" dxfId="103"/>
  </conditionalFormatting>
  <conditionalFormatting sqref="D856:D857 D859:D873 D875:D876">
    <cfRule type="duplicateValues" priority="4" dxfId="103"/>
  </conditionalFormatting>
  <conditionalFormatting sqref="D858">
    <cfRule type="duplicateValues" priority="3" dxfId="103"/>
  </conditionalFormatting>
  <conditionalFormatting sqref="D880:D887">
    <cfRule type="duplicateValues" priority="1" dxfId="103"/>
  </conditionalFormatting>
  <conditionalFormatting sqref="H17:H812">
    <cfRule type="containsText" priority="138" dxfId="1" operator="containsText" text="CERO">
      <formula>NOT(ISERROR(SEARCH("CERO",H17)))</formula>
    </cfRule>
  </conditionalFormatting>
  <conditionalFormatting sqref="C836:C853 C855:C873 C875:C876 C880:C887 C888:D890 C892:D895 C898:D913">
    <cfRule type="duplicateValues" priority="998" dxfId="103"/>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7" manualBreakCount="17">
    <brk id="122" min="2" max="8" man="1"/>
    <brk id="176" min="2" max="8" man="1"/>
    <brk id="213" min="2" max="8" man="1"/>
    <brk id="307" min="2" max="8" man="1"/>
    <brk id="316" min="2" max="8" man="1"/>
    <brk id="337" min="2" max="8" man="1"/>
    <brk id="344" min="2" max="8" man="1"/>
    <brk id="443" min="2" max="8" man="1"/>
    <brk id="464" min="2" max="8" man="1"/>
    <brk id="548" min="2" max="8" man="1"/>
    <brk id="592" min="2" max="8" man="1"/>
    <brk id="643" min="2" max="8" man="1"/>
    <brk id="663" min="2" max="8" man="1"/>
    <brk id="673" min="2" max="8" man="1"/>
    <brk id="798" min="2" max="8" man="1"/>
    <brk id="806" min="2" max="8" man="1"/>
    <brk id="811" min="2" max="8" man="1"/>
  </rowBreaks>
  <ignoredErrors>
    <ignoredError sqref="I89 I99 I104 I110 I120 I123 I141 I144 I160 I164 I177 I185 I192 I204 I229 I239 I246 I269 I276 I282 I291 I294 I306 I308 I317 I321 I338 I345 I352 I366 I374 I380 I385 I393 I398 I422 I428 I431 I441 I444 I449 I451 I459 I462 I500 I512 I538 I549 I597 I603 I631 I641 I644 I657 I664 I671 I675 I689 I697 I720 I737 I747 I753 I756 I761 I779 I786 I796 I799 I809 I214 I223 I593"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2026-07-23T00:09:03Z</cp:lastPrinted>
  <dcterms:created xsi:type="dcterms:W3CDTF">2020-01-21T15:53:00Z</dcterms:created>
  <dcterms:modified xsi:type="dcterms:W3CDTF">2026-07-24T22:12:38Z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