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30131" codeName="{26A90621-87C4-6C01-FD6A-EE6E7C140903}"/>
  <workbookPr codeName="ThisWorkbook"/>
  <mc:AlternateContent xmlns:mc="http://schemas.openxmlformats.org/markup-compatibility/2006">
    <mc:Choice Requires="x15">
      <x15ac:absPath xmlns:x15ac="http://schemas.microsoft.com/office/spreadsheetml/2010/11/ac" url="D:\SIOP-2026\CONVOCATORIAS 2026\CONVO 023-2026\CATALOGO CONV 023 PRELIMINARES\"/>
    </mc:Choice>
  </mc:AlternateContent>
  <bookViews>
    <workbookView xWindow="-98" yWindow="-98" windowWidth="20715" windowHeight="13155" tabRatio="500" activeTab="0"/>
  </bookViews>
  <sheets>
    <sheet name="CATALOGO" sheetId="6" r:id="rId3"/>
  </sheets>
  <definedNames>
    <definedName name="_xlnm._FilterDatabase" localSheetId="0" hidden="1">CATALOGO!$A$16:$G$281</definedName>
    <definedName name="area" localSheetId="0">#REF!</definedName>
    <definedName name="area">#REF!</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6" l="1"/>
</calcChain>
</file>

<file path=xl/sharedStrings.xml><?xml version="1.0" encoding="utf-8"?>
<sst xmlns="http://schemas.openxmlformats.org/spreadsheetml/2006/main" count="723" uniqueCount="490">
  <si>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</si>
  <si>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</si>
  <si>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</si>
  <si>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</si>
  <si>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</si>
  <si>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</si>
  <si>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</si>
  <si>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</si>
  <si>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</si>
  <si>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</si>
  <si>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</si>
  <si>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DOCUMENTO</t>
  </si>
  <si>
    <t>CATÁLOGO DE CONCEPTOS</t>
  </si>
  <si>
    <t>CLAVE</t>
  </si>
  <si>
    <t xml:space="preserve">DESCRIPCIÓN </t>
  </si>
  <si>
    <t>UNIDAD</t>
  </si>
  <si>
    <t>CANTIDAD</t>
  </si>
  <si>
    <t>PRECIO UNITARIO ($) PROPUESTO</t>
  </si>
  <si>
    <t>PRECIO UNITARIO ($) PROPUESTO CON LETRA</t>
  </si>
  <si>
    <t>IMPORTE ($) M. N.</t>
  </si>
  <si>
    <t>A</t>
  </si>
  <si>
    <t>M2</t>
  </si>
  <si>
    <t>M</t>
  </si>
  <si>
    <t>RESUMEN DE PARTIDAS</t>
  </si>
  <si>
    <t>IMPORTE CON LETRA (IVA INCLUIDO)</t>
  </si>
  <si>
    <t>SUBTOTAL M. N.</t>
  </si>
  <si>
    <t>IVA M. N.</t>
  </si>
  <si>
    <t>TOTAL M. N.</t>
  </si>
  <si>
    <t>M3</t>
  </si>
  <si>
    <t>PZA</t>
  </si>
  <si>
    <t>A1</t>
  </si>
  <si>
    <t>PRELIMINARES</t>
  </si>
  <si>
    <t>TRAZO Y NIVELACION, INCLUYE: CARGO DIRECTO POR EL COSTO DE LOS MATERIALES Y MANO DE OBRA QUE INTERVENGAN, LOCALIZACION GENERAL, LOCALIZACION DE ENTRE-EJES, SEÑALAMIENTOS, ESTACADO, BANCOS DE NIVEL, MOJONERAS, LIMPIEZA Y RETIRO DE SOBRANTES FUERA DE OBRA AL BANCO DE DESPERDICIOS INDICADO POR EL INSTITUTO DE SALUD, EQUIPOS DE SEGURIDAD, INSTALACIONES ESPECIFICAS, DEPRECIACION Y DEMAS DERIVADOS DEL USO DE HERRAMIENTA Y EQUIPO. A EJES EN DESPLANTE DE EDIFICIOS CON EQUIPO TOPOGRAFICO.</t>
  </si>
  <si>
    <t>CARGA MECÁNICA Y ACARREO EN CAMIÓN 1ER. KILÓMETRO, DE MATERIAL PRODUCTO DE EXCAVACIÓN Y/O DEMOLICIÓN, INCLUYE: MANO DE OBRA, EQUIPO Y HERRAMIENTA, MEDIDO EN SECCIÓN DE PROYECTO. (NORMA S. C. T. N-CTR-CAR-1-01-013-00).</t>
  </si>
  <si>
    <t>ACARREO EN CAMIÓN A KILÓMETROS SUBSECUENTES DE MATERIAL PRODUCTO DE EXCAVACIÓN Y/O DEMOLICIÓN, INCLUYE: MANO DE OBRA, EQUIPO Y HERRAMIENTA, MEDIDO EN SECCIÓN DE PROYECTO. (NORMA S. C. T. N-CTR-CAR-1-01-013-00)</t>
  </si>
  <si>
    <t>M3/KM</t>
  </si>
  <si>
    <t>A2</t>
  </si>
  <si>
    <t>DALA DE DESPLANTE DL-0 DE CONCRETO HECHO EN OBRA F'C=250 KG/CM2, T.M.A.=3/4", CON SECCIÓN DE 15 X 20 CMS., ARMADA CON 4 VARILLAS DEL # 3 Y ESTRIBOS DEL NO. 3 @ 20 CMS., INCLUYE: ARMADO, AMARRES, COLADO, CURADO, VIBRADO, CIMBRA COMÚN, DESCIMBRA, TRASLAPES, CRUCES DE VARILLAS CON ELEMENTOS TRANSVERSALES, CORTES, DESPERDICIOS, MANO DE OBRA, HERRAMIENTA Y ACARREO DE MATERIALES AL SITIO DE SU UTILIZACIÓN, A CUALQUIER ALTURA.</t>
  </si>
  <si>
    <t>DALA INTERMEDIA Y DE CORONACIÓN DL-0 DE CONCRETO HECHO EN OBRA F'C=250 KG/CM2, T.M.A.=3/4", CON SECCIÓN DE 15 X 20 CMS., ARMADA CON 4 VARILLAS DEL # 3 Y ESTRIBOS DEL NO. 3 @ 20 CMS., INCLUYE: ARMADO, AMARRES, COLADO, CURADO, VIBRADO, CIMBRA COMÚN, DESCIMBRA, TRASLAPES, CRUCES DE VARILLAS CON ELEMENTOS TRANSVERSALES, CORTES, DESPERDICIOS, MANO DE OBRA, HERRAMIENTA Y ACARREO DE MATERIALES AL SITIO DE SU UTILIZACIÓN, A CUALQUIER ALTURA.</t>
  </si>
  <si>
    <t>CASTILLO DE CONCRETO K-0 F'C=200 KG/CM2, T.M.A.=3/4", CON SECCIÓN DE 15 X 20 CM, PARA MURO, ARMADA CON 4 VARILLAS DEL # 3 EN CADA ESQUINA, Y ESTRIBOS DEL NO. 3 @ 15 CM, INCLUYE: ARMADO, COLADO, CURADO, VIBRADO, CIMBRA COMÚN, DESCIMBRA, DESPERDICIOS, TRASLAPES, ESCUADRAS, CRUCE DE VARILLAS CON ELEMENTOS TRANSVERSALES, ANDAMIOS, MANO DE OBRA, HERRAMIENTA Y ACARREO DE MATERIALES AL SITIO DE SU UTILIZACIÓN. A CUALQUIER ALTURA.</t>
  </si>
  <si>
    <t xml:space="preserve">ANCLAJE EPÓXICO DE DALAS A ESTRUCTURA DE CONCRETO EXISTENTE  A BASE DE FESTER CF 1000 O SIMILAR, INCLUYE: PERFORACIÓN DE 1/2" PARA ANCLAJE DE VARILLA DE 3/8" CON ROTOMARTILLO Y BROCA, CONSIDERANDO 10 CM ANCLADO EN LA LOSA Y DESARROLLO DE 10 CM PARA TRASLAPES, MATERIALES, MANO DE OBRA, EQUIPO, HERRAMIENTA, LIMPIEZA, DESPERDICIOS, ACARREOS. </t>
  </si>
  <si>
    <t xml:space="preserve">ANCLAJE EPÓXICO DE CASTILLOS A ESTRUCTURA DE CONCRETO EXISTENTE  A BASE DE FESTER CF 1000 O SIMILAR, INCLUYE: PERFORACIÓN DE 1/2" PARA ANCLAJE DE VARILLA DE 3/8" CON ROTOMARTILLO Y BROCA, CONSIDERANDO 10 CM ANCLADO EN LA LOSA Y DESARROLLO DE 70 CM PARA TRASLAPES, MATERIALES, MANO DE OBRA, EQUIPO, HERRAMIENTA, LIMPIEZA, DESPERDICIOS, ACARREOS. </t>
  </si>
  <si>
    <t>A3</t>
  </si>
  <si>
    <t>APLANADO EN MURO, TERMINADO APALILLADO FINO O PULIDO, CON MORTERO CEMENTO-ARENA DE RÍO EN PROP 1:3 , DE 2 CM DE ESPESOR, INCLUYE: SUMINISTRO, ELABORACIÓN, MATERIALES, DESPERDICIOS, ANDAMIOS, PLOMEO, NIVELADO , REMATES, LIMPIEZA DEL ÁREA DE TRABAJO, ACARREO, MANO DE OBRA, HERRAMIENTA Y EQUIPO.</t>
  </si>
  <si>
    <t>BOQUILLA DE 15 A 20 CM DE ANCHO, CON MORTERO CEMENTO ARENA PROPORCIÓN 1:3, TERMINADO PULIDO, EN APERTURA DE VANOS DE PUERTAS Y VENTANAS. INCLUYE: SUMINISTRO, PULIDO, MANO DE OBRA, HERRAMIENTA Y EQUIPO.</t>
  </si>
  <si>
    <t>FILETES Y BOLEADOS, HECHOS CON MORTERO CEMENTO-CAL-ARENA EN PROPORCIÓN 1:2:6, INCLUYE: DESPERDICIOS, ANDAMIOS Y ACARREO DE MATERIALES AL SITIO DE SU UTILIZACIÓN, A CUALQUIER NIVEL, MATERIAL, MANO DE OBRA, HERRAMIENTA, EQUIPO Y TODO LO NECESARIO PARA SU CORRECTA EJECUCIÓN.</t>
  </si>
  <si>
    <t>PASOS EN LA LOSAS Y MUROS DE CONCRETO, SIMPLE Y REFORZADO, MUROS DE MAMPOSTERÍA, BLOCK, LADRILLO, A CUALQUIER ALTURA PARA PASO DE INSTALACIONES HIDROSANITARIAS, ELÉCTRICAS, GAS, ETCÉTERA, PARA TUBERÍAS DE HASTA 20 CM DE DIÁMETRO, INCLUYE: TRAZO, DEMOLICIÓN, RESANE CON MORTERO CEMENTO-ARENA DE RÍO EN PROPORCIÓN 1:4, PERFILADO, MANO DE OBRA, ANDAMIOS, HERRAMIENTA, ACARREOS, LIMPIEZA DEL LUGAR ASÍ COMO CUALQUIER OTRO ELEMENTO PARA SU CORRECTA EJECUCIÓN.</t>
  </si>
  <si>
    <t>DRENAJE SANITARIO</t>
  </si>
  <si>
    <t>TRAZO Y NIVELACIÓN, CON MEDIOS TOPOGRÁFICOS, DE LÍNEA DE TUBERÍA. INCLUYE; MANO DE OBRA, EQUIPO, HERRAMIENTA Y TODO LO NECESARIO PARA SU CORRECTA EJECUCIÓN</t>
  </si>
  <si>
    <t>SALIDA SANITARIA, DE MUEBLES DE BAÑO, COCINA, A BASE DE TUBERÍA PVC SANITARIO S25 DE 6", 4" Y 2", A CONEXIÓN CON RED SANITARIA PRINCIPAL. INCLUYE: SUMINISTRO, TENDIDO DE TUBERÍA, CODOS DE 90° Y 45°, CRUZ, TEE, YEE; COPLES, PEGAMENTO PVC ALTA PRESIÓN, PRUEBAS, TENDIDO, CORTES, DESPERDICIOS,MANO DE OBRA, HERRAMIENTA Y EQUIPO.</t>
  </si>
  <si>
    <t>SUMINISTRO E INSTALACIÓN DE TUBERÍA PVC DE 2" (51MM) DE DIÁMETRO, CON NORMA MEXICANA NMX-E-199/1. INCLUYE: HERRAMIENTA, MANO DE OBRA, CONEXIONES, ACCESORIOS, EQUIPO Y TODO LO NECESARIO PARA SU CORRECTA EJECUCIÓN.</t>
  </si>
  <si>
    <t>CODO PVC CEMENTAR SANITARIO DE 2"X 45°, INCLUYE: SUMINISTRO, INSTALACIÓN, MATERIALES, PEGAMENTO PVC, MANO DE OBRA, HERRAMIENTA Y EQUIPO.</t>
  </si>
  <si>
    <t>CODO PVC CEMENTAR SANITARIO DE 2"X 90°, INCLUYE: SUMINISTRO, INSTALACIÓN, MATERIALES, PEGAMENTO PVC, MANO DE OBRA, HERRAMIENTA Y EQUIPO.</t>
  </si>
  <si>
    <t>TEE PVC CEMENTAR SANITARIO DE 2". INCLUYE: SUMINISTRO, INSTALACIÓN, MATERIALES, PEGAMENTO PVC, MANO DE OBRA, HERRAMIENTA Y EQUIPO.</t>
  </si>
  <si>
    <t>YEE PVC CONEXIÓN CEMENTAR, SANITARIO DE 2"X2". INCLUYE: SUMINISTRO, INSTALACIÓN, MATERIALES, MANO DE OBRA, HERRAMIENTA Y EQUIPO.</t>
  </si>
  <si>
    <t>AGUA POTABLE</t>
  </si>
  <si>
    <t>SUMINISTRO E INSTALACIÓN DE TUBERÍA DE POLIPROPILENO COPOLÍMERO RANDOM (TUBOPLUS O SIMILAR) DE 1/2" (13MM) DE DIÁMETRO, CON NORMA NMX-E-226/2 CNCP. INCLUYE: HERRAMIENTAS, CONEXIONES, EQUIPO, MANO DE OBRA Y TODO LO NECESARIO PARA SU CORRECTA EJECUCIÓN.</t>
  </si>
  <si>
    <t>SALIDA HIDRÁULICA PARA MUEBLES DE BAÑO CON TUBERÍA, LÍNEA TUBO PLUS DE LA MARCA ROTOPLAS Ó SIMILAR, CON DIÁMETRO NOMINAL DESDE 1 1/2" ( 50 MM), 1 1/4" (40MM), 1" (32MM), 3/4" (25 MM) Y 1/2" (20MM), CON UNIONES E INSERTOS A TERMOFUSIÓN SEGÚN PLANO DE DISEÑO. INCLUYE: TENDIDO DE TUBERÍA, CORTES, DESPERDICIOS, CONEXIONES, ACCESORIOS, TEE, CODO DE 90° Y 45°, COPLES, TAPONES, ADAPTADORES, INSERTOS, DESVÍOS,ELEMENTOS DE FIJACIÓN, ACARREOS Y LO NECESARIO PARA SU CORRECTA INSTALACIÓN CONFORME A LAS RECOMENDACIONES INDICADAS POR EL FABRICANTE, MANO DE OBRA, HERRAMIENTA Y EQUIPO.</t>
  </si>
  <si>
    <t>SALIDAS ELÉCTRICAS E ILUMINACIÓN</t>
  </si>
  <si>
    <t>SALIDA PARA CONTACTO EN MURO CON UN DESARROLLO DE 6 METROS PROMEDIO, INCLUYE: 4.20 METROS DE TUBO FIERRO GALVANIZADO AJUSTE DE 1/2 Y 2.10 METROS DE TUBO FIERRO GALVANIZADO AJUSTE DE 3/4, 12.60 METROS DE CABLE DE COBRE THHW-LS CALIBRE 10 AWG, 6.30 METROS DE CABLE DE COBRE THHW-LS CALIBRE 12 AWG VERDE TIERRA FISICA, 2 CAJA CUADRADA GALVANIZADA DE 1/2-3/4", 1 TAPA CUADRADA GALVANIZADA 3/4, 1 TAPA REALZADA DE 3/4, 4 PIJAS GALVANIZADAS DE 8X1/2, 2 CONECTORES FOGA AJUSTE DE 1/2, 1 CONECTOR FOGA AJUSTE DE 3/4,1 COPLE FOGA AJUSTE DE 1/2, SOPORTADA A CADA 1.50 METROS CON: 3 ABRAZADERAS TIPO CLIP DE 1/2, 1 ABRAZADERA TIPO CLIP DE 3/4, 14 TUERCAS GALVANIZADAS DE 1/4, 6 PERNO 1/4, 6 FULMINANTE CALIBRE 27 ROJO, 4 COPLE HEXAGONAL 1/4, 3.60 METROS DE VARILLA ROSCADA 1/4, 1 ZAPATA CALIBRE 10-12 PARA TIERRA, 6 CAPUCHONES CALIBRE 10-12 AWG. ACARREOS, CINTA AISLANTE PARA CABLEADO Y DESPERDICIO, MATERIALES, MANO DE OBRA, EQUIPO Y HERRAMIENTA PARA SU CORRECTA EJECUCION.</t>
  </si>
  <si>
    <t>SUMINISTRO Y COLOCACIÓN DE CONTACTO REGULADO DÚPLEX CON TIERRA AISLADA COLOR NARANJA MARCA LEVITON PLUS+PRO MOD. 5362-IGS, 20A-125V, Y PLACA DE NYLON DUPLEX MARCA LEVITON MOD. 80703-IG. INCLUYE: MATERIALES, MANO DE OBRA, ACARREOS, ACCESORIOS DE FIJACIÓN, CONEXIÓN, PRUEBAS, HERRAMIENTA, Y TODO LO NECESARIO PARA SU CORRECTA INSTALACIÓN.</t>
  </si>
  <si>
    <t>SALIDA PARA APAGADOR SENCILLO CON UN DESARROLLO DE 6 MTROS PROMEDIO, INCLUYE: 6.3 METROS DE TUBO FOGA AJUSTE DE 1/2, 18.90 METROS DE CABLE DE COBRE THHW-LS CALIBRE 12 AWG, 6.30 METROS DE CABLE DE COBRE DESNUDO CALIBRE 14 AWG, 1 CAJA CUADRADA FOGA 1/2-3/4", 1 TAPA REALZADA FOGA 3/4, 2 CONECTOR FOGA AJUSTE 1/2, 1 COPLE FOGA AJUSTE 1/2, SOPORTADA A CADA 1.50 METROS CON: 4 ABRAZADERAS TIPO CLIP DE 1/2, 14 TUERCAS GALVANIZADAS DE 1/4, 6 PERNO 1/4, 6 FULMINANTE CALIBRE 27 ROJO, 6 COPLE HEXAGONAL 1/4, 3.60 METROS DE VARILLA ROSCADA 1/4, 1 ZAPATA CALIBRE 10-12 PARA TIERRA, 3 CAPUCHONES CALIBRE 10-12 AWG, ACARREOS, CINTA AISLANTE PARA CABLEADO Y DESPERDICIO, MATERIALES, MANO DE OBRA, EQUIPO Y HERRAMIENTA PARA SU CORRECTA EJECUCION.</t>
  </si>
  <si>
    <t>SALIDA PARA LUMINARIA EN LOSA DESARROLLO DE 6 METROS PROMEDIO, INCLUYE: 4.20 METROS DE TUBO FO.GA AJUSTE DE 1/2, 2.10 METROS DE TUBO FOGA AJUSTE 3/4, 15.60 METROS DE CABLE DE COBRE THHW-LS CALIBRE 12 AWG, 6.60 METROS DE CABLE DE COBRE DESNUDO CALIBRE 14 AWG, 1 CAJA CUADRADA FOGA 1/2-3/4", 1 TAPA CUADRADA FOGA 3/4, 3 CONECTOR FOGA AJUSTE 1/2, 1 CONECTOR FO.GA AJUSTE 3/4, 1 COPLE FO.GA AJUSTE 1/2, SOPORTADA A CADA 1.50 METROS CON: 3 ABRAZADERAS TIPO CLIP DE 1/2, 1 ABRAZADERA TIPO CLIP DE 3/4, 12 TUERCAS GALVANIZADAS DE 1/4, 6 PERNO 1/4, 6 FULMINANTE CALIBRE 27 ROJO, 4 COPLE HEXAGONAL 1/4, 3.60 METROS DE VARILLA ROSCADA 1/4, 1 ZAPATA CALIBRE 10-12 PARA TIERRA, 3 CAPUCHONES CALIBRE 10-12 AWG, 1.50 METROS DE TUBO ZAPA 3/8, 2 CONECTOR ZAPA DE 3/8, ACARREOS, CINTA AISLANTE PARA CABLEADO Y DESPERDICIO, MATERIALES, MANO DE OBRA, EQUIPO Y HERRAMIENTA PARA SU CORRECTA EJECUCION.</t>
  </si>
  <si>
    <t>SUMINISTRO E INSTALACIÓN DE LUMINARIA TIPO SPOT DOWNLIGTH EMPOTRABLE LED PARA PLAFÓN MARCA TECNOLITE O SIMILAR, DE 24W, 127V, INCLUYE: ACCESORIOS, MANO DE OBRA, EQUIPO Y HERRAMIENTA.</t>
  </si>
  <si>
    <t>BAJA TENSIÓN</t>
  </si>
  <si>
    <t xml:space="preserve">SUMINISTRO, COLOCACIÓN E INSTALACION DE SOPORTERIA DE TUBERIA A BASE DE UNICANAL U-10 4X2, 2 TUERCAS HEXAGONAL DE 1/4", 2 RONDANAS PLANA Y DE PRESIÓN DE 1/4", 2 VARILLA ROSCADA DE 1/4" DE HASTA 1M DE LONGITUD, ABRAZADERAS TIPO UNICANAL DE PARED DELGADA (AW) Y GRUESA (AE), Y 2 TAQUETES EXPANSORES DE 1/4". INCLUYE: FIJACIÓN, MATERIAL, MANO DE OBRA, EQUIPO Y HERRAMIENTA.
</t>
  </si>
  <si>
    <t>TABLAROCA</t>
  </si>
  <si>
    <t>SUMINISTRO Y COLOCACIÓN DE BOQUILLA EN MURO DE TABLAROCA DE 9.00 CM., INCLUYE: MATERIALES: PANEL YESO DE 12.7 MM., CANAL DE AMARRA, POSTE METÁLICO, READY MIX, PERFACINTA, TORNILLERÍA YPSA, MANO DE OBRA CON OFICIAL ESPECIALIZADO, AYUDANTE Y PEÓN, HERRAMIENTA MENOR Y EQUIPO DE SEGURIDAD.</t>
  </si>
  <si>
    <t>FALSO PLAFÓN DE PANEL TIPO RESISTENTE A LA HUMEDAD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</si>
  <si>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ABRIR HUECO EN PLAFÓN PARA RECIBIR LUMINARIO, TIPO SPOT DE 15 CMS A CUALQUIER ALTURA, INCLUYE: MANO DE OBRA, EQUIPO, HERRAMIENTA, ACARREO DEL MATERIAL PRODUCTO DE LA DEMOLICIÓN AL PUNTO DE ACOPIO Y RETIRO FUERA DE LA OBRA, LIMPIEZA.</t>
  </si>
  <si>
    <t>ACABADOS</t>
  </si>
  <si>
    <t>SUMINISTRO Y COLOCACIÓN DE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</si>
  <si>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Y COLOCACIÓN DE ZOCLO DE 10 CM,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</si>
  <si>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Y APLICACIÓN DE PINTURA BLANCA MATE ANTIBACTERIAL MARCA SHERWIN WILLIAMS COLOR BLANCO, SOBRE MUROS APLANADOS Y PLAFONES, A DOS MANOS, INCLUYE: PREPARACIÓN DE LA SUPERFICIE, APLICACIÓN DE SELLADOR, ACARREOS, MATERIALES, MANO DE OBRA, EQUIPO, HERRAMIENTA, LIMPIEZA DURANTE Y AL FINALIZAR LOS TRABAJOS.</t>
  </si>
  <si>
    <t>SUMINISTRO Y COLOCACIÓN DE CEMENTICIO ARDEX GPS O SIMILAR PARA NIVELAR EL ÁREA EN 3MM DE ESPESOR,  Y ELIMINAR IMPURESAS EN PISO PARA RECIBIR RECUBRIMIENTO ASÉPTICO, INCLUYE: DESPERDICIO,MATERIALES, MANO DE OBRA, EQUIPO, HERRAMIENTA Y TODO LO NECESARIO PARA SU CORRECTA EJECUCIÓN.</t>
  </si>
  <si>
    <t>BAÑOS</t>
  </si>
  <si>
    <t>SUMINISTRO Y COLOCACIÓN DE MEZCLADORA PARA TARJA DE 8" DE ACERO INOXIDABLE MARCA: URREA MOD. 9373 INOX O SIMILAR. INCLUYE: MATERIAL, MANO DE OBRA, EQUIPO Y HERRAMIENTA.</t>
  </si>
  <si>
    <t>SUMINISTRO Y COLOCACIÓN DE CESPOL ECONOMICO PARA LAVABO ACABADO CROMO MARCA URREA CODIGO 207 O SIMILAR, INCLUYE: MATERIALES, MANO DE OBRA, EQUIPO Y HERRAMIENTA.</t>
  </si>
  <si>
    <t>SUMINISTRO Y COLOCACION DE CHUPON ANGER PARA LAVABO,INCLUYE: MATERIALES, MANO DE OBRA, EQUIPO Y HERRAMIENTA.</t>
  </si>
  <si>
    <t>SUMINISTRO Y COLOCACION DE CONTRACANASTA PARA TARJA MARCA HELVEX MODELO H-8801 EN BRONCE CON ACABADO EN CROMO, PARA FREGADERO, INCLUYE: MANO DE OBRA, EQUIPO Y HERRAMIENTA.</t>
  </si>
  <si>
    <t>SUMINISTRO Y COLOCACIÓN DE DISPENSADOR DE JABÓN MCA. JOFEL MOD. AC54000 O SIMILAR INCLUYE: MATERIAL, MANO DE OBRA, EQUIPO Y HERRAMIENTA.</t>
  </si>
  <si>
    <t>SUMINISTRO Y COLOCACIÓN DE DISPENSADOR DE TOALLAS INTERDOBLADAS, MARCA JOFEL, MODELO Z-600, LÍNEA FUTURA AH25000, DE ACERO INOXIDABLE O SIMILAR INCLUYE: MATERIAL, MANO DE OBRA, EQUIPO Y HERRAMIENTA.</t>
  </si>
  <si>
    <t>SUMINISTRO Y COLOCACION DE LLAVE ANGULAR DE 1/2" MCA. URREA, CAT. NO. 401, INCLUYE: FLETES, MANIOBRAS, ACARREO, COLOCACIÓN A CUALQUIER NIVEL, FIJACIÓN, PRUEBAS, MATERIALES MENORES Y HERRAMIENTA NECESARIA</t>
  </si>
  <si>
    <t>VENTANERÍA Y CANCELERÍA DE ALUMINIO</t>
  </si>
  <si>
    <t>SUMINISTRO Y COLOCACIÓN DE CRISTAL TEMPLADO CLARO DE 9 MM. DE ESPESOR, CORTADO Y TEMPLADO DE ACUERDO A MODULACIÓN INDICADA EN PLANOS DE VENTANERIAS, INCLUYE: EMPAQUES, SELLADO PERIMETRAL CON SILICÓN, ELEMENTOS DE FIJACIÓN, NIVELADO, AJUSTES, HERRAMIENTAS, MANO DE OBRA ESPECIALIZADA Y ACARREO DEL MATERIAL AL SITIO DE SU COLOCACIÓN.</t>
  </si>
  <si>
    <t>DETECTORES DE HUMO</t>
  </si>
  <si>
    <t>SALIDA PARA EL SISTEMA DETECTOR DE HUMO, FORMADA CON TUBERIA CONDUIT GALVANIZADO DE PARED DELGADA DE 19, 25 Y 32 MM DE DIÁMETRO,2 CAJA REGISTRO 4"X4", GUIADAS CON ALAMBRE GALVANIZADO CAL. N°14, TUBO SAPA DE 1/2", INCLUYE: TRAZO, RANURAS, MATERIALES MENORES Y DE CONSUMO, ELEMENTOS DE FIJACIÓN, RESANES, HERRAMIENTA, MANO DE OBRA, ACARREO DE MATERIALES (LONGITUD DE DESARROLLO DE HASTA 1 METRO TOMADA DE LA SALIDA DEL REGISTRO AL SERVICIO-REGISTRO).</t>
  </si>
  <si>
    <t>SAL</t>
  </si>
  <si>
    <t>SUMINISTRO E INSTALACIÓN DE BASE PARA DETECTORES DE HUMO, MARCA NOTIFIER, MODELO B210LP, INCLUYE: MATERIAL, MANO DE OBRA, HERRAMIENTAS, MONTAJE Y TODO LO NECESARIO PARA SU CORRECTA EJECUCIÓN.</t>
  </si>
  <si>
    <t>SUMINISTRO E INSTALACIÓN DE DETECTOR FOTOELECTRICO DIRECCIONABLE, MARCA NOTIFIER, MODELO FSP-851, INCLUYE: MATERIAL, MANO DE OBRA, HERRAMIENTAS, MONTAJE Y TODO LO NECESARIO PARA SU CORRECTA EJECUCIÓN.</t>
  </si>
  <si>
    <t>SUMINISTRO Y COLOCACIÓN DE SOPORTE TIPO PERA PARA TUBERIA DE DIÁMETRO 1/2", CONSIDERANDO VARILLA ROSCADA GALVANIZADA DE 3/8" DE HASTA 1 M DE SUJECIÓN, TUERCAS, RONDANAS Y TAQUETES. INCLUYE: FIJACIÓN, MATERIAL, MANO DE OBRA, EQUIPO Y HERRAMIENTA.</t>
  </si>
  <si>
    <t>SUMINISTRO E INSTALACIÓN DE CABLE TIPO FPL LAZO SLC 2 X 16 SÓLIDO, PAR TRENZADO, MARCA HONEYWELL, MODELO 4311, COLOR NEGRO/ROJO, INCLUYE: MATERIAL, MANO DE OBRA, HERRAMIENTAS, CORTES, DESPERDICIOS Y TODO LO NECESARIO PARA SU CORRECTA EJECUCIÓN.</t>
  </si>
  <si>
    <t>SUMINISTRO E INSTALACIÓN DE MODULO DE CONTROL PARA LOS AUDIOVISUALES, MARCA NOTIFIER, MODELO FCM-1, INCLUYE: MATERIAL, MANO DE OBRA, HERRAMIENTAS, MONTAJE Y TODO LO NECESARIO PARA SU CORRECTA EJECUCIÓN.</t>
  </si>
  <si>
    <t>SUMINISTRO E INSTALACIÓN DE MODULO MONITOR CLASE A PARA SUPERVISIÓN Y MONITOREO, MARCA NOTIFIER, MODELO FMM-1, INCLUYE: MATERIAL, MANO DE OBRA, HERRAMIENTAS, MONTAJE Y TODO LO NECESARIO PARA SU CORRECTA EJECUCIÓN.</t>
  </si>
  <si>
    <t>SEÑALETICA</t>
  </si>
  <si>
    <t>SUMINISTRO Y COLOCACIÓN DE SEÑALETICA FABRICADA EN ALUCOBON DE 6MM COLOR PLATA DE 50 CM DE LARGO POR 25 CM DE ANCHO, RECUADRO EN ESTIRENO DE 30 MICRAS DE 20 CM X 20 CM PARA COLOCAR ICONOGRAFÍA, ESTIRENO DE 100 MICRAS EN LA PARTE POSTERIOR PARA GENERAR FLOTADO DE SEÑALETICA DE 4O CM X 15 CM, ROTULOS EN VINIL AUTOADHERIBLE, LOGOTIPOS IMPRESOS EN SERIGRAFÍA EPOXICA, CORTES HECHOS CON LASER, CINTA DOBLE CARA PARA FIJACION A MURO, PAGO A DISEÑADOR GRAFICO PARA DISEÑO DE ICONOGRAFÍA, MATERIAL, MANO DE OBRA, EQUIPO Y HERRAMIENTA.</t>
  </si>
  <si>
    <t>SUMINISTRO Y COLOCACIÓN DE ROTULO DE IDENTIFICACIÓN EN PUERTAS DE INGRESO A (EXTINTOR) CON MEDIDAS GENERALES DE 40 X 30 CM., FABRICADO A BASE DE PANEL DE ALUMINIO DE 4 MM. DE ESPESOR, FORRADO CON VINIL ADHERIBLE LUMINISENTE, CON IMAGEN, Y TEXTO IMPRESO, INCLUYE: TRAZO, DISEÑO, MATERIALES, ELEMENTOS DE FIJACION, LIMPIEZA, MANO DE OBRA, EQUIPO Y HERRAMIENTA.</t>
  </si>
  <si>
    <t>AIRE ACONDICIONADO</t>
  </si>
  <si>
    <t>PASOS EN LOSA DE AZOTEA O MUROS PARA DUCTERIAS DE AIRES ACONDICIONADOS DE 2" A 12", INCLUYE: MANO DE OBRA, HERRAMIENTA, EQUIPO, ACARREO DEL MATERIAL HASTA 60 MTS DE DISTANCIA EN CARRETILLA, PARA SU POSTERIOR RETIRO, RESANE CON MORTERO CEMENTO-ARENA DE RÍO EN PROPORCIÓN 1:4, PERFILADO, LIMPIEZA.</t>
  </si>
  <si>
    <t>VOZ Y DATOS</t>
  </si>
  <si>
    <t>SALIDA PARA EL SISTEMA DE RED DE VOZ Y/O DATOS, PARA SERVICIO A EQUIPOS DE COMPUTO,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</si>
  <si>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SUMINISTRO E INSTALACIÓN DE TUBERÍA TUBO CONDUIT GALVANIZADO DE 3/4" PARED DELGADA CON COPLE, INCLUYE MATERIALES MENORES, MANO DE OBRA Y HERRAMIENTA.</t>
  </si>
  <si>
    <t>SUMINISTRO E INSTALACIÓN DE TUBO CONDUIT DE PVC PESADO 19MM. (3/4"), INCLUYE: MATERIALES MENORES, MANO DE OBRA Y HERRAMIENTA.</t>
  </si>
  <si>
    <t xml:space="preserve">SUMINISTRO, COLOCACIÓN E INSTALACION DE SOPORTERIA PARA CHAROLA TIPO MALLA A BASE DE UNICANAL U-10 4X4, 2 TUERCAS HEXAGONAL DE 5/16", 2 RONDANAS PLANA Y DE PRESIÓN DE 5/16", 2 VARILLA ROSCADA DE 5/16" DE HASTA 1M DE LONGITUD, TORNILLO CON GOTA DE 1/4" X 3/4", Y 2 TAQUETES EXPANSORES DE 5/16". INCLUYE: FIJACIÓN, MATERIAL, MANO DE OBRA, EQUIPO Y HERRAMIENTA.
</t>
  </si>
  <si>
    <t>LIMPIEZA GRUESA DURANTE LA OBRA, INCLUYE: MANO DE OBRA, EQUIPO Y HERRAMIENTA.</t>
  </si>
  <si>
    <t>LIMPIEZA FINA DE LA OBRA PARA ENTREGA, INCLUYE: MATERIALES, MANO DE OBRA, EQUIPO Y HERRAMIENTA.</t>
  </si>
  <si>
    <t>A4</t>
  </si>
  <si>
    <t>A5</t>
  </si>
  <si>
    <t>A6</t>
  </si>
  <si>
    <t>A7</t>
  </si>
  <si>
    <t>A8</t>
  </si>
  <si>
    <t>A9</t>
  </si>
  <si>
    <t>A10</t>
  </si>
  <si>
    <t>A11</t>
  </si>
  <si>
    <t>A12</t>
  </si>
  <si>
    <t>A13</t>
  </si>
  <si>
    <t>A14</t>
  </si>
  <si>
    <t>A15</t>
  </si>
  <si>
    <t>A16</t>
  </si>
  <si>
    <t>A17</t>
  </si>
  <si>
    <t>MURO DE TABIQUE DE LAMA, DE 14 CM DE ESPESOR PROMEDIO, A SOGA, CON TABIQUE DE LAMA 7 X 14 X 28 CM, ACABADO COMÚN, ASENTADO CON MORTERO CEMENTO-ARENA EN PROPORCIÓN 1:3, EN CUALQUIER NIVEL, INCLUYE: TRAZO, NIVELACIÓN, PLOMEO, ANDAMIOS, DESPERDICIOS, MANO DE OBRA, LIMPIEZA Y ACARREO DE MATERIALES AL SITIO DE SU UTILIZACIÓN.</t>
  </si>
  <si>
    <t>INSTALACIÓN HIDROSANITARIA</t>
  </si>
  <si>
    <t>PLANTILLA APISONADA AL 85% PROCTOR EN ZANJA CON MATERIAL PRODUCTO DE BANCO. INCLUYE: MATERIAL, MANO DE OBRA, EQUIPO Y HERRAMIENTA.</t>
  </si>
  <si>
    <t>SUMINISTRO E INSTALACIÓN DE TUBERÍA PVC DE 4" (100MM) DE DIÁMETRO, CON NORMA MEXICANA NMX-E-199/1. INCLUYE: HERRAMIENTA, MANO DE OBRA, CONEXIONES, ACCESORIOS, EQUIPO Y TODO LO NECESARIO PARA SU CORRECTA EJECUCIÓN.</t>
  </si>
  <si>
    <t>CODO PVC CEMENTAR, SANITARIO DE 4"X 45°. INCLUYE: SUMINISTRO, INSTALACIÓN, MATERIALES, PEGAMENTO PVC, MANO DE OBRA, HERRAMIENTA Y EQUIPO.</t>
  </si>
  <si>
    <t>CODO PVC CEMENTAR, SANITARIO DE 4"X 90°. INCLUYE: SUMINISTRO, INSTALACIÓN, MATERIALES, PEGAMENTO PVC, MANO DE OBRA, HERRAMIENTA Y EQUIPO.</t>
  </si>
  <si>
    <t>SUMINISTRO E INSTALACIÓN CONEXIÓN TIPO "REDUCCIÓN" DE PVC SANITARIO DE 4" A 2” DE DIÁMETRO PARA DRENAJE, INCLUYE: PEGAMENTO, MATERIAL, MATERIALES MENORES, FLETES Y ACARREO DE LOS MATERIALES AL SITIO DE SU INSTALACIÓN Y PRUEBAS.</t>
  </si>
  <si>
    <t>SUMINISTRO E INSTALACIÓN DE TUBERÍA DE POLIPROPILENO COPOLÍMERO RANDOM (TUBOPLUS O SIMILAR) DE 1 1/2" (38MM) DE DIÁMETRO, CON NORMA NMX-E-226/2 CNCP. INCLUYE: HERRAMIENTAS, CONEXIONES, EQUIPO, MANO DE OBRA Y TODO LO NECESARIO PARA SU CORRECTA EJECUCIÓN.</t>
  </si>
  <si>
    <t>SUMINISTRO E INSTALACIÓN DE TUBERÍA DE POLIPROPILENO COPOLÍMERO RANDOM (TUBOPLUS O SIMILAR) DE 1 1/4" (32MM) DE DIÁMETRO, CON NORMA NMX-E-226/2 CNCP. INCLUYE: HERRAMIENTAS, CONEXIONES, EQUIPO, MANO DE OBRA Y TODO LO NECESARIO PARA SU CORRECTA EJECUCIÓN.</t>
  </si>
  <si>
    <t>SUMINISTRO Y COLOCACIÓN DE VÁLVULA DE ESFERA DE 1 1/2" DE TUBERÍA DE POLIPROPILENO COPOLÍMERO RANDOM (TUBOPLUS O SIMILAR) . INCLUYE: MATERIAL, MANO DE OBRA, EQUIPO Y HERRAMIENTA.</t>
  </si>
  <si>
    <t>SUMINISTRO Y COLOCACIÓN DE VÁLVULA DE ESFERA DE 1 1/4" DE TUBERÍA DE POLIPROPILENO COPOLÍMERO RANDOM (TUBOPLUS O SIMILAR) . INCLUYE: MATERIAL, MANO DE OBRA, EQUIPO Y HERRAMIENTA.</t>
  </si>
  <si>
    <t>SUMINISTRO Y COLOCACIÓN DE VÁLVULA DE ESFERA DE 1/2" DE TUBERÍA DE POLIPROPILENO COPOLÍMERO RANDOM (TUBOPLUS O SIMILAR) . INCLUYE: MATERIAL, MANO DE OBRA, EQUIPO Y HERRAMIENTA.</t>
  </si>
  <si>
    <t>COLGANTEADA EN BÓVEDA HASTA 4 METROS DE ALTURA PARA INSTALACIONES HIDRAULICAS O ELECTRICAS. INCLUYE: 2 VARILLA ROSCADA DE Ø 3/8" DE 1 METRO @ 0.72 M EN BÓVEDA CON TAQUETE DE Ø 5/8”, 0.40 METROS DE UNICANAL 4X2, ANDAMIOS, ESCALERAS, MATERIALES MENORES Y DE CONSUMO, PRUEBAS, HERRAMIENTAS, MANO DE OBRA Y ACARREO DE MATERIALES AL SITIO DE SU COLOCACIÓN.</t>
  </si>
  <si>
    <t>SUMINISTRO Y COLOCACIÓN DE CONTACTO DÚPLEX 2P+T COLOR BLANCO LEVITON GRADO COMERCIAL MOD. CR20-W, 20A-125V, Y PLACA DE NYLON DUPLEX MARCA LEVITON MOD. 80703-W. INCLUYE: MATERIALES, MANO DE OBRA, ACARREOS, ACCESORIOS DE FIJACIÓN, CONEXIÓN, PRUEBAS, HERRAMIENTA, Y TODO LO NECESARIO PARA SU CORRECTA INSTALACIÓN.</t>
  </si>
  <si>
    <t>SUMINISTRO Y COLOCACIÓN DE CONTACTO DÚPLEX GFCI FALLA A TIERRA COLOR BLANCO CON PLACA MARCA LEVITON MOD. GFNT2-W, 20A-125V, INCLUYE: MATERIALES, MANO DE OBRA, ACARREOS, ACCESORIOS DE FIJACIÓN, CONEXIÓN, PRUEBAS, HERRAMIENTA, Y TODO LO NECESARIO PARA SU CORRECTA INSTALACIÓN.</t>
  </si>
  <si>
    <t>SUMINISTRO Y COLOCACION DE APAGADOR SENCILLO COLOR BLANCO SERIE CIEN MARCA LEVITON O SIMILAR. INCLUYE: PLACA DE 1 VENTANA, MANO DE OBRA, ACARREOS, HERRAMIENTA, DESPERDICIOS, LIMPIEZA Y TODO LO NECESARIO PARA SU CORRECTA INSTALACION.</t>
  </si>
  <si>
    <t>SUMINISTRO Y COLOCACIÓN DE LUMINARIO DE PANEL LED SUSPENDER/EMPOTRAR MARCA ILLUX O SIMILAR DE 60X60CM MOD. TL-1040, 40W, 110-277V, 3 000 K, 4 000 K Ó 6 500 K. INCLUYE: ACCESORIOS, MANO DE OBRA, EQUIPO, HERRAMIENTA..</t>
  </si>
  <si>
    <t>SUMINISTRO E INSTALACIÓN DE TIRAS DE LED PARA PLAFON MCA. TECNOLITE O SIMILAR, 5050 SMD A 12V, IP65, 3000K, 55W, 11W, 5M. MODELO 243-HTLED60IP655050B, EXTERIOR O SIMILAR, ACCESORIOS, MANO DE OBRA, EQUIPO Y HERRAMIENTA.</t>
  </si>
  <si>
    <t>SUMINISTRO Y COLOCACIÓN DE TUBERIA CONDUIT METÁLICA GALVANIZADA DE 1/2" DE PARED DELGADA, INCLUYE: MATERIALES, CORTES, DESPERDICIOS, ROSCADO, COPLE, CONEXIÓN, MANO DE OBRA, EQUIPO, ANDAMIOS, HERRAMIENTA, A CUALQUIER NIVEL.</t>
  </si>
  <si>
    <t>SUMINISTRO Y COLOCACIÓN DE TUBERIA CONDUIT METÁLICA GALVANIZADA DE 3/4" DE PARED DELGADA, INCLUYE: MATERIALES, CORTES, DESPERDICIOS, COPLE, CONEXIÓNES, MANO DE OBRA, EQUIPO, ANDAMIOS, HERRAMIENTA, A CUALQUIER NIVEL.</t>
  </si>
  <si>
    <t>SUMINISTRO Y COLOCACIÓN DE TUBERIA CONDUIT METÁLICA GALVANIZADA DE 1" DE PARED DELGADA, INCLUYE: MATERIALES, CORTES, DESPERDICIOS, COPLE, CONEXIÓNES, MANO DE OBRA, EQUIPO, ANDAMIOS, HERRAMIENTA, A CUALQUIER NIVEL.</t>
  </si>
  <si>
    <t>SUMINISTRO Y COLOCACIÓN DE TUBERÍA PVC CONDUIT PESADO DE 1/2'', INCLUYE: CONEXIONES, CORTES, DESPERDICIOS, MANO DE OBRA, EQUIPO Y MATERIALES.</t>
  </si>
  <si>
    <t>SUMINISTRO Y COLOCACIÓN DE TUBERÍA PVC CONDUIT PESADO DE 3/4'', INCLUYE: CONEXIONES, CORTES, DESPERDICIOS, MANO DE OBRA, EQUIPO Y MATERIALES.</t>
  </si>
  <si>
    <t>SUMINISTRO E INSTALACIÓN DE CABLE VINANEL XXI THW-LS 600 V. 90°, MARCA CONDUMEX O SIMILAR, CAL. 14, INCLUYE: DESPERDICIOS, MATERIALES MENORES, HERRAMIENTA, CONEXIONES, MANO DE OBRA ESPECIALIZADA, LIMPIEZA DEL ÁREA DE TRABAJO, PRUEBAS Y ACARREO AL SITIO DE SU COLOCACIÓN.</t>
  </si>
  <si>
    <t>SUMINISTRO E INSTALACIÓN DE CABLE VINANEL XXI THW-LS 600 V. 90°, MARCA CONDUMEX O SIMILAR, CAL. 12, INCLUYE: DESPERDICIOS, MATERIALES MENORES, HERRAMIENTA, CONEXIONES, MANO DE OBRA ESPECIALIZADA, LIMPIEZA DEL ÁREA DE TRABAJO, PRUEBAS Y ACARREO AL SITIO DE SU COLOCACIÓN.</t>
  </si>
  <si>
    <t>SUMINISTRO E INSTALACIÓN DE CABLE VINANEL XXI THW-LS 600 V. 90°, MARCA CONDUMEX O SIMILAR, CAL. 10, INCLUYE: DESPERDICIOS, MATERIALES MENORES, HERRAMIENTA, CONEXIONES, MANO DE OBRA ESPECIALIZADA, LIMPIEZA DEL ÁREA DE TRABAJO, PRUEBAS Y ACARREO AL SITIO DE SU COLOCACIÓN.</t>
  </si>
  <si>
    <t>SUMINISTRO Y COLOCACIÓN DE ALAMBRE DE COBRE DESNUDO SEMIDURO CAL. 12, AWG, MCA. CONDUMEX, O SIMILAR. INCLUYE: DESPERDICIOS, MATERIALES MENORES, PRUEBAS Y ACARREO AL SITIO DE SU COLOCACIÓN.</t>
  </si>
  <si>
    <t>SUMINISTRO E INSTALACIÓN DE FALSO PLAFÓN, DE TABLERO DE YESO FIRECODE TIPO C, DE 12.7 MM, DE TABLAROCA USG, HASTA UNA ALTURA DE 3.50 M, MONTADA EN CANAL LISTÓN A UN MÁXIMO DE 61CM Y CANALETA DE CARGA @1.22M, COLGANTE DE ALAMBRE GALVANIZADO NO.12 @ 1.22 M, AMARRE ENTRE CANALES CON ALAMBRE GALVANIZADO NO. 16 DOBLE, FIJANDO HOJA CON PIJA AUTORROSCABLE GALVANIZADA Y COLOCACIÓN DE CINTA DE REFUERZO PERFACINTA EN RESANES, CON COMPUESTO PREMEZCLADO REDIMIX, INCLUYE: MATERIALES, TRAZO, SOPORTERÍA, SUSPENSIÓN A BASE DE PERFILES Y ALAMBRE GALVANIZADOS, TORNILLOS, CINTA UNIÓN, PASTA, MANO DE OBRA, EQUIPO, ANDAMIOS Y HERRAMIENTA.</t>
  </si>
  <si>
    <t>ABRIR HUECO EN PLAFÓN PARA RECIBIR LUMINARIO Y REJILLAS DE AIRES ACONDICIONADOS, DESDE 30 X 30 CMS HASTA 60 X 60 CMS., A CUALQUIER ALTURA, INCLUYE: MANO DE OBRA, EQUIPO, HERRAMIENTA, ACARREO DEL MATERIAL PRODUCTO DE LA DEMOLICIÓN AL PUNTO DE ACOPIO Y RETIRO FUERA DE LA OBRA, LIMPIEZA.</t>
  </si>
  <si>
    <t>SUMINISTRO Y COLOCACIÓN DE MARCO DE ALUMINIO DE 1" DE ANCHO PARA PODER FIJAR DE LUMINARIAS DE 60X60 CMS. O DE DIFERENTES MEDIDAS EN LA LOSA Y/O PLAFONES INCLUYE: MATERIALES, HERRAMIENTA, ACARREOS, MANO DE OBRA.</t>
  </si>
  <si>
    <t>CAJILLO PERIMETRAL DE 20 CMS DE ANCHO CON DISEÑO ESPECIFICADO EN PROYECTO A BASE DE PLAFÓN DE PANEL TIPO RESISTENTE AL FUEGO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</si>
  <si>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SUMINISTRO Y COLOCACIÓN DE AZULEJO SPA DE 30X60 CM. COLOR WHITE GLOSSY, MARCA INTERCERAMIC. INCLUYE: HERRAMIENTA, MATERIALES, MANO DE OBRA, EQUIPO Y TODO LO NECESARIO PARA SU CORRECTA INSTALACIÓN.</t>
  </si>
  <si>
    <t>SUMINISTRO Y APLICACIÓN DE PINTURA VINIL-ACRÍLICA MARCA: VINIMEX MATE DE COMEX, COLOR BLANCO OSTIÓN, SOBRE MUROS APLANADOS Y PLAFONES, A DOS MANOS, INCLUYE: PREPARACIÓN DE LA SUPERFICIE, APLICACIÓN DE SELLADOR, MATERIALES, MANO DE OBRA, ANDAMIOS Y HERRAMIENTA.</t>
  </si>
  <si>
    <t>SUMINISTRO Y COLOCACIÓN DE MANGUERA COFLEX DE 1/2" PARA LAVABO DE 40 CM DE LONGITUD. INCLUYE: FLETES, MANIOBRAS, ACARREO, COLOCACIÓN A CUALQUIER NIVEL, FIJACIÓN, PRUEBAS, MATERIALES MENORES Y HERRAMIENTA NECESARIA.</t>
  </si>
  <si>
    <t>SUMINISTRO Y COLOCACIÓN DE VENTILADOR DE EXTRACCIÓN DE BAÑOS PARA PLAFÓN MARCA SOLER &amp; PALAU O SIMILAR, MODELO: FUTURE 150, CON UN MOTOR DE 34 W, CON CAPACIDAD PARA MANEJAR 110 PCM DE AIRE, 2450 RPM EN TURBINA, CONTRA 12MM C.A., CARACTERÍSTICAS ELÉCTRICAS (ACTÚA CON APAGADOR DE LUZ).  INCLUYE: MANIOBRAS MANUALES, MATERIAL, MANO DE OBRA, HERRAMIENTA Y TODO LO NECESARIO PARA SU CORRECTA EJECUCIÓN. EXTRACTOR-A</t>
  </si>
  <si>
    <t>SUMINISTRO Y COLOCACIÓN DE DISPENSADOR DE PAPEL HIGIÉNICO, MODELO AE25000 FUTURA, DE ACERO INOXIDABLE O SIMILAR INCLUYE: MATERIAL, MANO DE OBRA, EQUIPO Y HERRAMIENTA.</t>
  </si>
  <si>
    <t xml:space="preserve"> PZA</t>
  </si>
  <si>
    <t>SUMINISTRO Y COLOCACIÓN DE COLADERA UNIVERSAL CON REJILLA DE ACERO INOXIDABLE 50, 75 Y 100 MM (2, 3 Y 4 PULGADAS) PLATA MARCA COFLEX O SIMILAR, INCLUYE: MATERIALES, ACARREOS, MANO DE OBRA, PRUEBAS, EQUIPO Y HERRAMIENTA.</t>
  </si>
  <si>
    <t>SUMINISTRO, HABILITADO Y COLOCACIÓN DE CANCELERÍA FABRICADA EN ALUMINIO ANODIZADO NATURAL CON PERFILES COMERCIALES DE 3" MCA. CUPRUM, LÍNEA PANORAMA O SIMILAR, MODULADA DE ACUERDO A DETALLES PROPORCIONADOS, INCLUYE: TRAZO, CORTES, AJUSTES, MATERIALES, CORREDERAS, JALADERAS, OPERADORES, REPISON, SELLADO PERIMETRAL, SILICÓN, VINIL, HERRAJES, ELEMENTOS DE FIJACIÓN, MATERIALES MENORES Y DE CONSUMO, DESPERDICIOS, HERRAMIENTAS, MANO DE OBRA ESPECIALIZADA, LIMPIEZA, FLETES, EQUIPO Y ACARREO DE MATERIALES AL SITIO DE SU COLOCACIÓN, A CUALQUIER NIVEL.</t>
  </si>
  <si>
    <t>SUMINISTRO Y COLOCACIÓN DE PELÍCULA AUTO ADHERIBLE ACABADO TIPO ESMERILADO DE 2 MILÉSIMAS DE ESP., PARA CRISTAL, CON PROTECCIÓN PARA RAYOS UV, INCLUYE: CARGO DIRECTO POR EL COSTO DE LOS MATERIALES, QUE INTERVENGAN, FLETE A OBRA, ACARREO AL SITIO DE SU UTILIZACIÓN, MANO DE OBRA, EQUIPO Y HERRAMIENTA.</t>
  </si>
  <si>
    <t>SISTEMA CONTRA INCENDIO</t>
  </si>
  <si>
    <t>SALIDA PARA EL SISTEMA CONTRA INCENDIO, PARA ESTACIÓN MANUAL, FORMADA CON TUBERIA CONDUIT GALVANIZADO DE PARED DELGADA DE 19, 25 Y 32 MM DE DIÁMETRO,1 CONDULET FS2,CONTRA Y MONITOR, 1 CAJA REGISTRO 4"X4",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</si>
  <si>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CONTRA INCENDIO, PARA SIRENA ESTROBO, FORMADA CON TUBERIA CONDUIT GALVANIZADO DE PARED DELGADA DE 19, 25 Y 32 MM DE DIÁMETRO,1 CAJA CUADRADA 4" x 1 1/2" (RACO NO. 191), ARILLO DE EXTENSION 4" x 1 1/2", 1 CAJA REGISTRO 4"X4", GUIADAS CON ALAMBRE GALVANIZADO CAL. N°14, INCLUYE: TRAZO, RANURAS, MATERIALES MENORES Y DE CONSUMO, ELEMENTOS DE FIJACIÓN, RESANES, HERRAMIENTA, MANO DE OBRA, ACARREO DE MATERIALES (LONGITUD DE DESARROLLO DE HASTA 1 METRO TOMADA DE LA SALIDA DEL REGISTRO AL SERVICIO-REGISTRO).</t>
  </si>
  <si>
    <t>SUMINISTRO E INSTALACIÓN DE ESTACIÓN MANUAL DIRECCIONABLE DOBLE ACCIÓN, MARCA FIRE LITE, MODELO NBG-12LXSP, INCLUYE: MATERIAL, MANO DE OBRA, HERRAMIENTAS, MONTAJE Y TODO LO NECESARIO PARA SU CORRECTA EJECUCIÓN.</t>
  </si>
  <si>
    <t>SUMINISTRO E INSTALACIÓN DE SIRENA CON LÁMPARA ESTROBOSCÓPICA A 2 HILOS, MONTAJE EN PARED, COLOR ROJO, CON CONFIGURACIÓN ESTROBOSCÓPICA SELECCIONABLE, MARCA SYSTEM SENSOR, MODELO P2R-L, INCLUYE: MATERIAL, MANO DE OBRA, HERRAMIENTAS, MONTAJE Y TODO LO NECESARIO PARA SU CORRECTA EJECUCIÓN.</t>
  </si>
  <si>
    <t>SUMINISTRO E INSTALACIÓN DE EXTINTOR DE TIPO ABC POLVO QUÍMICO SECO DE 6.0 KG, MARCA LESSPIRO PLUS O SIMILAR, INCLUYE: MATERIAL, MANO DE OBRA, FIJACIONES, EQUIPO, HERRAMIENTA, Y TODO LO NECESARIO PARA SU CORRECTA INSTALACIÓN.</t>
  </si>
  <si>
    <t>SUMINISTRO E INSTALACIÓN DE MODULO AISLADOR PARA LAZO INTELIGENTE, MARCA NOTIFIER, MODELO ISO-X, INCLUYE: MATERIAL, MANO DE OBRA, HERRAMIENTAS, MONTAJE Y TODO LO NECESARIO PARA SU CORRECTA EJECUCIÓN.</t>
  </si>
  <si>
    <t>SUMINISTRO Y COLOCACIÓN DE SEÑALETICA FABRICADA EN ALUCOBON DE 6MM COLOR PLATA DE 25 CM DE LARGO POR 17 CM DE ANCHO, RECUADRO EN ESTIRENO DE 30 MICRAS DE 13 CM X 20CM PARA COLOCAR ICONOGRAFÍA, ESTIRENO DE 100 MICRAS EN LA PARTE POSTERIOR PARA GENERAR FLOTADO DE SEÑALETICA DE 17 CM X 15 CM, ROTULOS EN VINIL AUTOADHERIBLE, LOGOTIPOS IMPRESOS EN SERIGRAFÍA EPOXICA, CORTES HECHOS CON LASER, CINTA DOBLE CARA PARA FIJACION A MURO, PAGO A DISEÑADOR GRAFICO PARA DISEÑO DE ICONOGRAFÍA, MATERIAL, MANO DE OBRA, EQUIPO Y HERRAMIENTA.</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</si>
  <si>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</si>
  <si>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SUMINISTRO Y COLOCACIÓN DE CHAROLA TIPO MALLA 66/300 MM ANCHO, INCLUYE: MANO DE OBRA, ACARREOS, HERRAMIENTA, DESPERDICIOS, LIMPIEZA Y TODO LO NECESARIO PARA SU CORRECTA INSTALACIÓN.</t>
  </si>
  <si>
    <t>SUMINISTRO E INSTALACIÓN DE CONECTOR JACK ESTILO 110 (DE IMPACTO), TIPO KEYSTONE, CATEGORÍA 6, DE 8 POSICIONES Y 8 CABLES, COLOR AZUL, INCLUYE: MATERIALES, MANO DE OBRA, HERRAMIENTA Y TODO LO NECESARIO PARA LA CORRECTA INSTALACIÓN.</t>
  </si>
  <si>
    <t>SUMINISTRO Y COLOCACION DE PATCH CORD CAT 6 DE 5 FT COLOR AZUL, INCLUYE: SUMINISTRO, INSTALACIÓN, MATERIALES, MANO DE OBRA, HERRAMIENTA Y EQUIPO.</t>
  </si>
  <si>
    <t>SUMINISTRO Y COLOCACION DE PATCH CORD CAT 6 DE 7 FT COLOR AZUL, INCLUYE: SUMINISTRO, INSTALACIÓN, MATERIALES, MANO DE OBRA, HERRAMIENTA Y EQUIPO.</t>
  </si>
  <si>
    <t>SUMINISTRO E INSTALACIÓN DE PLACA DE PARED VERTICAL, SALIDA PARA 2 PUERTOS, CON ESPACIOS PARA ETIQUETAS, COLOR BLANCO, INCLUYE: MATERIALES, MANO DE OBRA, HERRAMIENTA Y TODO LO NECESARIO PARA LA CORRECTA INSTALACIÓN.</t>
  </si>
  <si>
    <t>SUMINISTRO E INSTALACIÓN DE PUNTO DE ACCESO CISCO WAP371- DOBLE BANDA - WIFI AC/N -POE. O SIMILAR, INSTALACIÓN EN TECHO, INCLUYE: MATERIALES, MANO DE OBRA, FIJACIONES, CONEXIONES, PRUEBAS, HERRAMIENTA Y TODO LO NECESARIO PARA LA CORRECTA INSTALACIÓN.</t>
  </si>
  <si>
    <t>CCTV</t>
  </si>
  <si>
    <t>SALIDA PARA EL SISTEMA DE RED DE VOZ Y/O DATOS, PARA SERVICIO A CAMARAS-CCTV,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</si>
  <si>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SUMINISTRO E INSTALACIÓN DE CAMARA TIPO DOMO IP 6 MEGAPIXEL / SERIE PRO / LENTE MOT. 2.8 A 12 MM / 30 MTS IR EXIR / EXTERIOR IP 67/IK10/WDR120DB/AUDIO Y ALARMAS/POE/VIDEO ANALITICOS INTEGRADOS, MARCA HIKVISION O SIMILAR, MODELO DS-2CD2763G2-IZS, INCLUYE: MANO DE OBRA, MATERIAL, CONEXIONES, ACARREOS Y TODO LO NECESARIO PARA SU CORRECTA EJECUCIÓN.</t>
  </si>
  <si>
    <t>SUMINISTRO E INSTALACIÓN DE CAJA DE CONEXIONES PARA CAMARA DOMO MARCA HIKVISION O SIMILAR, MODELO DS-1280ZJ-DM55, INCLUYE: MANO DE OBRA, EQUIPO, ACCESORIOS DE FIJACIÓN, CONEXIONES Y TODO LO NECESARIO PARA SU CORRECTA EJECUCIÓN.</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</si>
  <si>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</si>
  <si>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SISTEMA VOCEO</t>
  </si>
  <si>
    <t>SALIDA PARA EL SISTEMA DE RED DE VOZ Y/O DATOS, PARA SERVICIO A SISTEMA DE VOCEO,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</si>
  <si>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SUMINISTRO Y COLOCACION DE BOCINA PARA PLAFÓN MARCA JBL O SIMILAR, MODELO PROFESSIONAL ALTAVOZ PLAFÓN 8124 8100 SERIES IN-CEILING LOU DE 4", ANCHO DE FRECUENCIA DE 60 HZ – 18 KHZ, SENSIBILIDAD 93 DB (1 KHZ – 8 KHZ), 1 W, 1 M, CAPACIDAD DE POTENCIA DE LA BOCINA DE 20 W, MEDIDAS DE 206 MM X 89 MM, DIAMETRO DE CORTE DE 175 MM. INCLUYE: MATERIALES MENORES, MANO DE OBRA, EQUIPO, HERRAMIENTA.</t>
  </si>
  <si>
    <t>SUMINISTRO Y COLOCACION DE MEZCLADOR CONTROLADOR, 8 X 8 MATRIX, ENTRADAS Y SALIDAS BALANCEADAS, TRANSMISIÓN Y RECEPCIÓN HASTA 300 MTS, CON CAT 5, CENTRO DE PRIORIDAD CONTROL DE TONOS GRAVES Y AGUDOS POR ZONA, BOCINA MONITOR DE SELECTOR, HASTA CUATRO MICRÓFONOS DE ESTACIÓN REMOTA Y OCHO MÓDULOS DE AUDIO REMOTOS.</t>
  </si>
  <si>
    <t>SUMINISTRO Y COLOCACION DE MODULO DE ENTRADA DE AUDIO, CONTROLES DE GANANCIA, HASTA 300 MTS DE DISTANCIA CON CAT 5, PARA INSTALADORES EN CAJA ELÉCTRICA ESTÁNDAR DE PARED.</t>
  </si>
  <si>
    <t>SUMINISTRO Y COLOCACION DE AMPLIFICADOR, DOS CANALES A 70V, 120W (RMS) POR CANAL, ENTRADAS BALANCEADAS EN XLR, SALIDAS EN PARALELO XLR, FILTRO PASA ALTAS DE 400 HZ, SELECTOR DE TIERRA FLOTANTE, VENTILADOR DE ENFRIAMIENTO, INDICADOR DE NIVEL Y PICOS EN LEDS, ENTRADA DE 24VDC.</t>
  </si>
  <si>
    <t>SUMINISTRO Y COLOCACION DE CABLE DE AUDIO BINARY O SIMILAR DE 4X16 AWG, INCLUYE: MANO DE OBRA, EQUIPO, HERRAMIENTA, CORTES, DESPERDICIOS, Y LO NECESARIO PARA SU CORRECTA INSTALACIÓN.</t>
  </si>
  <si>
    <t>LIMPIEZAS</t>
  </si>
  <si>
    <t>SUMINISTRO Y COLOCACIÓN DE CONTACTO DUPLEX POLARIZADO, CON CONEXION A TIERRA, 20A, 125VCA, 2P, 3H, GRADO HOSPITAL, CARGA EXTRA PESADA, MARCA LEVITON 8300-R, PLACA DE NYLON MARCA LEVITON 80703-R, COLOR ROJO; INCLUYE: MATERIALES, MANO DE OBRA, ACARREOS, ACCESORIOS DE FIJACIÓN, CONEXIÓN, PRUEBAS, HERRAMIENTA, Y TODO LO NECESARIO PARA SU CORRECTA INSTALACIÓN.</t>
  </si>
  <si>
    <t>SIOP-001</t>
  </si>
  <si>
    <t>SIOP-002</t>
  </si>
  <si>
    <t>SIOP-003</t>
  </si>
  <si>
    <t>SIOP-004</t>
  </si>
  <si>
    <t>SIOP-005</t>
  </si>
  <si>
    <t>SIOP-006</t>
  </si>
  <si>
    <t>SIOP-007</t>
  </si>
  <si>
    <t>SIOP-008</t>
  </si>
  <si>
    <t>SIOP-009</t>
  </si>
  <si>
    <t>SIOP-010</t>
  </si>
  <si>
    <t>SIOP-011</t>
  </si>
  <si>
    <t>SIOP-012</t>
  </si>
  <si>
    <t>SIOP-013</t>
  </si>
  <si>
    <t>SIOP-014</t>
  </si>
  <si>
    <t>SIOP-015</t>
  </si>
  <si>
    <t>SIOP-016</t>
  </si>
  <si>
    <t>SIOP-017</t>
  </si>
  <si>
    <t>SIOP-018</t>
  </si>
  <si>
    <t>SIOP-019</t>
  </si>
  <si>
    <t>SIOP-020</t>
  </si>
  <si>
    <t>SIOP-021</t>
  </si>
  <si>
    <t>SIOP-022</t>
  </si>
  <si>
    <t>SIOP-023</t>
  </si>
  <si>
    <t>SIOP-024</t>
  </si>
  <si>
    <t>SIOP-025</t>
  </si>
  <si>
    <t>SIOP-026</t>
  </si>
  <si>
    <t>SIOP-027</t>
  </si>
  <si>
    <t>SIOP-028</t>
  </si>
  <si>
    <t>SIOP-029</t>
  </si>
  <si>
    <t>SIOP-030</t>
  </si>
  <si>
    <t>SIOP-031</t>
  </si>
  <si>
    <t>SIOP-032</t>
  </si>
  <si>
    <t>SIOP-033</t>
  </si>
  <si>
    <t>SIOP-034</t>
  </si>
  <si>
    <t>SIOP-035</t>
  </si>
  <si>
    <t>SIOP-036</t>
  </si>
  <si>
    <t>SIOP-037</t>
  </si>
  <si>
    <t>SIOP-038</t>
  </si>
  <si>
    <t>SIOP-039</t>
  </si>
  <si>
    <t>SIOP-040</t>
  </si>
  <si>
    <t>SIOP-041</t>
  </si>
  <si>
    <t>SIOP-042</t>
  </si>
  <si>
    <t>SIOP-043</t>
  </si>
  <si>
    <t>SIOP-044</t>
  </si>
  <si>
    <t>SIOP-045</t>
  </si>
  <si>
    <t>SIOP-046</t>
  </si>
  <si>
    <t>SIOP-047</t>
  </si>
  <si>
    <t>SIOP-048</t>
  </si>
  <si>
    <t>SIOP-049</t>
  </si>
  <si>
    <t>SIOP-050</t>
  </si>
  <si>
    <t>SIOP-051</t>
  </si>
  <si>
    <t>SIOP-052</t>
  </si>
  <si>
    <t>SIOP-053</t>
  </si>
  <si>
    <t>SIOP-054</t>
  </si>
  <si>
    <t>SIOP-055</t>
  </si>
  <si>
    <t>SIOP-056</t>
  </si>
  <si>
    <t>SIOP-057</t>
  </si>
  <si>
    <t>SIOP-058</t>
  </si>
  <si>
    <t>SIOP-059</t>
  </si>
  <si>
    <t>SIOP-060</t>
  </si>
  <si>
    <t>SIOP-061</t>
  </si>
  <si>
    <t>SIOP-062</t>
  </si>
  <si>
    <t>SIOP-063</t>
  </si>
  <si>
    <t>SIOP-064</t>
  </si>
  <si>
    <t>SIOP-065</t>
  </si>
  <si>
    <t>SIOP-066</t>
  </si>
  <si>
    <t>SIOP-067</t>
  </si>
  <si>
    <t>SIOP-068</t>
  </si>
  <si>
    <t>SIOP-069</t>
  </si>
  <si>
    <t>SIOP-070</t>
  </si>
  <si>
    <t>SIOP-071</t>
  </si>
  <si>
    <t>SIOP-072</t>
  </si>
  <si>
    <t>SIOP-073</t>
  </si>
  <si>
    <t>SIOP-074</t>
  </si>
  <si>
    <t>SIOP-075</t>
  </si>
  <si>
    <t>SIOP-076</t>
  </si>
  <si>
    <t>SIOP-077</t>
  </si>
  <si>
    <t>SIOP-078</t>
  </si>
  <si>
    <t>SIOP-079</t>
  </si>
  <si>
    <t>SIOP-080</t>
  </si>
  <si>
    <t>SIOP-081</t>
  </si>
  <si>
    <t>SIOP-082</t>
  </si>
  <si>
    <t>SIOP-083</t>
  </si>
  <si>
    <t>SIOP-084</t>
  </si>
  <si>
    <t>SIOP-085</t>
  </si>
  <si>
    <t>SIOP-086</t>
  </si>
  <si>
    <t>SIOP-087</t>
  </si>
  <si>
    <t>SIOP-088</t>
  </si>
  <si>
    <t>SIOP-089</t>
  </si>
  <si>
    <t>SIOP-090</t>
  </si>
  <si>
    <t>SIOP-091</t>
  </si>
  <si>
    <t>SIOP-092</t>
  </si>
  <si>
    <t>SIOP-093</t>
  </si>
  <si>
    <t>SIOP-094</t>
  </si>
  <si>
    <t>SIOP-095</t>
  </si>
  <si>
    <t>SIOP-096</t>
  </si>
  <si>
    <t>SIOP-097</t>
  </si>
  <si>
    <t>SIOP-098</t>
  </si>
  <si>
    <t>SIOP-099</t>
  </si>
  <si>
    <t>SIOP-100</t>
  </si>
  <si>
    <t>SIOP-101</t>
  </si>
  <si>
    <t>SIOP-102</t>
  </si>
  <si>
    <t>SIOP-103</t>
  </si>
  <si>
    <t>SIOP-104</t>
  </si>
  <si>
    <t>SIOP-105</t>
  </si>
  <si>
    <t>SIOP-106</t>
  </si>
  <si>
    <t>SIOP-107</t>
  </si>
  <si>
    <t>SIOP-108</t>
  </si>
  <si>
    <t>SIOP-109</t>
  </si>
  <si>
    <t>SIOP-110</t>
  </si>
  <si>
    <t>SIOP-111</t>
  </si>
  <si>
    <t>SIOP-112</t>
  </si>
  <si>
    <t>SIOP-113</t>
  </si>
  <si>
    <t>SIOP-114</t>
  </si>
  <si>
    <t>SIOP-115</t>
  </si>
  <si>
    <t>SIOP-116</t>
  </si>
  <si>
    <t>SIOP-117</t>
  </si>
  <si>
    <t>SIOP-118</t>
  </si>
  <si>
    <t>SIOP-119</t>
  </si>
  <si>
    <t>SIOP-120</t>
  </si>
  <si>
    <t>SIOP-121</t>
  </si>
  <si>
    <t>SIOP-122</t>
  </si>
  <si>
    <t>SIOP-123</t>
  </si>
  <si>
    <t>SIOP-124</t>
  </si>
  <si>
    <t>SIOP-125</t>
  </si>
  <si>
    <t>SIOP-126</t>
  </si>
  <si>
    <t>SIOP-127</t>
  </si>
  <si>
    <t>SIOP-128</t>
  </si>
  <si>
    <t>SIOP-129</t>
  </si>
  <si>
    <t>SIOP-130</t>
  </si>
  <si>
    <t>SIOP-131</t>
  </si>
  <si>
    <t>SIOP-132</t>
  </si>
  <si>
    <t>SIOP-133</t>
  </si>
  <si>
    <t>SIOP-134</t>
  </si>
  <si>
    <t>SIOP-135</t>
  </si>
  <si>
    <t>SIOP-136</t>
  </si>
  <si>
    <t>SIOP-137</t>
  </si>
  <si>
    <t>SIOP-138</t>
  </si>
  <si>
    <t>SIOP-139</t>
  </si>
  <si>
    <t>SIOP-140</t>
  </si>
  <si>
    <t>SIOP-141</t>
  </si>
  <si>
    <t>SIOP-142</t>
  </si>
  <si>
    <t>SIOP-143</t>
  </si>
  <si>
    <t>SIOP-144</t>
  </si>
  <si>
    <t>SIOP-145</t>
  </si>
  <si>
    <t>SIOP-146</t>
  </si>
  <si>
    <t>SIOP-147</t>
  </si>
  <si>
    <t>SIOP-148</t>
  </si>
  <si>
    <t>SIOP-149</t>
  </si>
  <si>
    <t>SIOP-150</t>
  </si>
  <si>
    <t>SIOP-151</t>
  </si>
  <si>
    <t>SIOP-152</t>
  </si>
  <si>
    <t>SIOP-153</t>
  </si>
  <si>
    <t>SIOP-154</t>
  </si>
  <si>
    <t>SIOP-155</t>
  </si>
  <si>
    <t>SIOP-156</t>
  </si>
  <si>
    <t>SIOP-157</t>
  </si>
  <si>
    <t>SIOP-158</t>
  </si>
  <si>
    <t>SIOP-159</t>
  </si>
  <si>
    <t>SIOP-160</t>
  </si>
  <si>
    <t>SIOP-161</t>
  </si>
  <si>
    <t>SIOP-162</t>
  </si>
  <si>
    <t>SIOP-163</t>
  </si>
  <si>
    <t>SIOP-164</t>
  </si>
  <si>
    <t>SIOP-165</t>
  </si>
  <si>
    <t>SIOP-166</t>
  </si>
  <si>
    <t>SIOP-167</t>
  </si>
  <si>
    <t>SIOP-168</t>
  </si>
  <si>
    <t>SIOP-169</t>
  </si>
  <si>
    <t>SIOP-170</t>
  </si>
  <si>
    <t>SIOP-171</t>
  </si>
  <si>
    <t>SIOP-172</t>
  </si>
  <si>
    <t>SIOP-173</t>
  </si>
  <si>
    <t>SIOP-174</t>
  </si>
  <si>
    <t>SIOP-175</t>
  </si>
  <si>
    <t>SIOP-176</t>
  </si>
  <si>
    <t>SIOP-177</t>
  </si>
  <si>
    <t>SIOP-178</t>
  </si>
  <si>
    <t>SIOP-179</t>
  </si>
  <si>
    <t>SIOP-180</t>
  </si>
  <si>
    <t>SIOP-181</t>
  </si>
  <si>
    <t>SIOP-182</t>
  </si>
  <si>
    <t>SIOP-183</t>
  </si>
  <si>
    <t>SIOP-184</t>
  </si>
  <si>
    <t>SIOP-185</t>
  </si>
  <si>
    <t>SIOP-186</t>
  </si>
  <si>
    <t>SIOP-187</t>
  </si>
  <si>
    <t>SIOP-188</t>
  </si>
  <si>
    <t>SIOP-189</t>
  </si>
  <si>
    <t>SIOP-190</t>
  </si>
  <si>
    <t>SIOP-191</t>
  </si>
  <si>
    <t>SIOP-192</t>
  </si>
  <si>
    <t>SIOP-193</t>
  </si>
  <si>
    <t>SIOP-194</t>
  </si>
  <si>
    <t>SIOP-195</t>
  </si>
  <si>
    <t>SIOP-196</t>
  </si>
  <si>
    <t>SIOP-197</t>
  </si>
  <si>
    <t>SIOP-198</t>
  </si>
  <si>
    <t>SIOP-199</t>
  </si>
  <si>
    <t>SIOP-200</t>
  </si>
  <si>
    <t>SIOP-201</t>
  </si>
  <si>
    <t>SIOP-202</t>
  </si>
  <si>
    <t>SIOP-203</t>
  </si>
  <si>
    <t>SIOP-204</t>
  </si>
  <si>
    <t>SIOP-205</t>
  </si>
  <si>
    <t>SIOP-206</t>
  </si>
  <si>
    <t>SIOP-207</t>
  </si>
  <si>
    <t>SIOP-208</t>
  </si>
  <si>
    <t>SIOP-209</t>
  </si>
  <si>
    <t>SUMINISTRO Y COLOCACIÓN DE CONTACTO DUPLEX POLARIZADO, CON CONEXION A TIERRA, 20A, 125VCA, 2P, 3H, GRADO HOSPITAL, CARGA EXTRA PESADA, MARCA LEVITON 8300-W, PLACA DE NYLON MARCA LEVITON 80703-W, COLOR BLANCO; INCLUYE: MATERIALES, MANO DE OBRA, ACARREOS, ACCESORIOS DE FIJACIÓN, CONEXIÓN, PRUEBAS, HERRAMIENTA, Y TODO LO NECESARIO PARA SU CORRECTA INSTALACIÓN.</t>
  </si>
  <si>
    <t>SUMINISTRO Y COLOCACIÓN DE TUBERIA CONDUIT METÁLICA GALVANIZADA DE 2" DE PARED DELGADA, INCLUYE: MATERIALES, CORTES, DESPERDICIOS, COPLE, CONEXIÓNES, MANO DE OBRA, EQUIPO, ANDAMIOS, HERRAMIENTA, A CUALQUIER NIVEL.</t>
  </si>
  <si>
    <t>SUMINISTRO Y COLOCACIÓN DE CABLE ARMADO MC4 DE ALUMINIO XHHW 3x250 KCMIL, 1N (250 KCMIL), 1T (CAL. 2), 90°, 600V, CINTA REUNIDORA Y ARMADURA ENGARGOLADA DE FLEJE DE ALEACIÓN DE ALUMINIO. INCLUYE: MATERIALES, MANO DE OBRA, EQUIPO, HERRAMIENTA, ACARREOS, DESPERDICIOS, CORTES, LIMPIEZA.</t>
  </si>
  <si>
    <t>SUMINISTRO Y COLOCACIÓN DE BARRA DE SEGURIDAD RECTA 1"X12" DE ACERO INOXIDABLE, DE 383 MM DE LONGITUD, DIÁMETRO DE 1", MARCA URREA MODELO 3350, INCLUYE: MATERIALES, INSTALACIÓN, MANO DE OBRA, EQUIPO Y HERRAMIENTA.</t>
  </si>
  <si>
    <t>SUMINISTRO Y COLOCACIÓN DE GANCHO PORTA MULETAS, MARCA HELVEX, MODELO 266 CROMO. INCLUYE: MATERIALES DE FIJACIÓN, MANO DE OBRA, EQUIPO Y HERRAMIENTA</t>
  </si>
  <si>
    <t>SUMINISTRO E INSTALACIÓN DE TUBERÍA DE POLIPROPILENO COPOLÍMERO RANDOM (TUBOPLUS O SIMILAR) DE 2 1/2" (64MM)DE DIÁMETRO, CON NORMA NMX-E-226/2 CNCP. INCLUYE: HERRAMIENTAS, CONEXIONES, EQUIPO, MANO DE OBRA Y TODO LO NECESARIO PARA SU CORRECTA EJECUCIÓN.</t>
  </si>
  <si>
    <t>SUMINISTRO E INSTALACIÓN DE TUBERÍA DE POLIPROPILENO COPOLÍMERO RANDOM (TUBOPLUS O SIMILAR) DE 2" (51MM)DE DIÁMETRO, CON NORMA NMX-E-226/2 CNCP. INCLUYE: HERRAMIENTAS, CONEXIONES, EQUIPO, MANO DE OBRA Y TODO LO NECESARIO PARA SU CORRECTA EJECUCIÓN.</t>
  </si>
  <si>
    <t>SUMINISTRO E INSTALACIÓN DE TUBERÍA DE POLIPROPILENO COPOLÍMERO RANDOM (TUBOPLUS O SIMILAR) DE 1" (25MM) DE DIÁMETRO, CON NORMA NMX-E-226/2 CNCP. INCLUYE: HERRAMIENTAS, CONEXIONES, EQUIPO, MANO DE OBRA Y TODO LO NECESARIO PARA SU CORRECTA EJECUCIÓN.</t>
  </si>
  <si>
    <t>SUMINISTRO E INSTALACIÓN DE TUBERÍA DE POLIPROPILENO COPOLÍMERO RANDOM (TUBOPLUS O SIMILAR) DE 3/4" (19MM)DE DIÁMETRO, CON NORMA NMX-E-226/2 CNCP. INCLUYE: HERRAMIENTAS, CONEXIONES, EQUIPO, MANO DE OBRA Y TODO LO NECESARIO PARA SU CORRECTA EJECUCIÓN.</t>
  </si>
  <si>
    <t>SUMINISTRO Y COLOCACIÓN DE VÁLVULA DE ESFERA DE 2 1/2" DE TUBERÍA DE POLIPROPILENO COPOLÍMERO RANDOM (TUBOPLUS O SIMILAR) . INCLUYE: MATERIAL, MANO DE OBRA, EQUIPO Y HERRAMIENTA.</t>
  </si>
  <si>
    <t>SUMINISTRO Y COLOCACIÓN DE VÁLVULA DE ESFERA DE 2 " DE TUBERÍA DE POLIPROPILENO COPOLÍMERO RANDOM (TUBOPLUS O SIMILAR) . INCLUYE: MATERIAL, MANO DE OBRA, EQUIPO Y HERRAMIENTA.</t>
  </si>
  <si>
    <t>SUMINISTRO Y COLOCACIÓN DE VÁLVULA DE ESFERA DE 1" DE TUBERÍA DE POLIPROPILENO COPOLÍMERO RANDOM (TUBOPLUS O SIMILAR) . INCLUYE: MATERIAL, MANO DE OBRA, EQUIPO Y HERRAMIENTA.</t>
  </si>
  <si>
    <t>SUMINISTRO Y COLOCACIÓN DE VÁLVULA DE ESFERA DE 3/4" DE TUBERÍA DE POLIPROPILENO COPOLÍMERO RANDOM (TUBOPLUS O SIMILAR) . INCLUYE: MATERIAL, MANO DE OBRA, EQUIPO Y HERRAMIENTA.</t>
  </si>
  <si>
    <t>SUMINISTRO E INSTALACIÓN DE TABLERO NQ SQUARE D, MODELO NQ430L1C, 100A, 3 FASES, 4 HILOS, 30 POLOS, BARRA DE COBRE; INCLUYE: MANO DE OBRA, ACARREOS, HERRAMIENTA, LIMPIEZA Y TODO LO NECESARIO PARA SU CORRECTA INSTALACIÓN.</t>
  </si>
  <si>
    <t>SUMINISTRO E INSTALACIÓN DE TABLERO NQ SQUARE D, MODELO NQ430L2C, 225A, 3 FASES, 4 HILOS, 30 POLOS, BARRA DE COBRE; INCLUYE: MANO DE OBRA, ACARREOS, HERRAMIENTA, LIMPIEZA Y TODO LO NECESARIO PARA SU CORRECTA INSTALACIÓN.</t>
  </si>
  <si>
    <t>SUMINISTRO E INSTALACIÓN DE INTERRUPTOR DE 1 X 15,20 Ó 30 AMP QO, 120/240 V, 10 KA, MCA SQUARE D O SIMILAR, INCLUYE: ACARREOS, HERRAMIENTA, DESPERDICIOS, LIMPIEZA Y TODO LO NECESARIO PARA SU CORRECTA INSTALACIÓN.</t>
  </si>
  <si>
    <t>SUMINISTRO E INSTALACIÓN DE INTERRUPTOR DE 2 X 20 AMP QO MCA SQUARE D INCLUYE: ACARREOS, HERRAMIENTA, DESPERDICIOS, LIMPIEZA Y TODO LO NECESARIO PARA SU CORRECTA INSTALACIÓN.</t>
  </si>
  <si>
    <t>SUMINISTRO E INSTALACIÓN DE INTERRUPTOR DE 2 X 30 AMP QO MCA SQUARE D INCLUYE: ACARREOS, HERRAMIENTA, DESPERDICIOS, LIMPIEZA Y TODO LO NECESARIO PARA SU CORRECTA INSTALACIÓN.</t>
  </si>
  <si>
    <t>SUMINISTRO E INSTALACIÓN DE INTERRUPTOR DE 3 X 100 AMP  QO MCA SQUARE D HIDRONEUMÁTICO INCLUYE: ACARREOS, HERRAMIENTA, DESPERDICIOS, LIMPIEZA Y TODO LO NECESARIO PARA SU CORRECTA INSTALACIÓN.</t>
  </si>
  <si>
    <t>SUMINISTRO E INSTALACIÓN DE INTERRUPTOR DE 3 X 225 AMP MCA SQUARE D INCLUYE: ACARREOS, HERRAMIENTA, DESPERDICIOS, LIMPIEZA Y TODO LO NECESARIO PARA SU CORRECTA INSTALACIÓN.</t>
  </si>
  <si>
    <t>SUMINISTRO Y COLOCACIÓN DE TUBERIA CONDUIT METÁLICA GALVANIZADA DE 1 1/2" DE PARED DELGADA, INCLUYE: MATERIALES, CORTES, DESPERDICIOS, COPLE, CONEXIÓNES, MANO DE OBRA, EQUIPO, ANDAMIOS, HERRAMIENTA, A CUALQUIER NIVEL.</t>
  </si>
  <si>
    <t>SUMINISTRO Y COLOCACIÓN DE TUBERIA CONDUIT FLEXIBLE DE ACERO GALVANIZADO ENGARGOLADO DE FORMA HELICOIDAL (SAPA) DE 3/4", INCLUYE: MATERIALES, CORTES, DESPERDICIOS, ENSAMBLE, CONEXIÓNES, MANO DE OBRA, EQUIPO, ANDAMIOS, HERRAMIENTA, A CUALQUIER NIVEL.</t>
  </si>
  <si>
    <t>SUMINISTRO Y COLOCACIÓN DE CABLE ARMADO MC4 DE ALUMINIO XHHW CAL. 4, 3F (CAL. 4), 1N (CAL. 4), 1T (CAL. 6), 90°, 600V, CINTA REUNIDORA Y ARMADURA ENGARGOLADA DE FLEJE DE ALEACIÓN DE ALUMINIO. INCLUYE: MATERIALES, MANO DE OBRA, EQUIPO, HERRAMIENTA, ACARREOS, DESPERDICIOS, CORTES, LIMPIEZA.</t>
  </si>
  <si>
    <t>SUMINISTRO Y COLOCACIÓN DE CABLE ARMADO MC4 DE ALUMINIO XHHW CAL. 2, 3F (CAL. 2), 1N (CAL. 2), 1T (CAL. 4), 90°, 600V, CINTA REUNIDORA Y ARMADURA ENGARGOLADA DE FLEJE DE ALEACIÓN DE ALUMINIO. INCLUYE: MATERIALES, MANO DE OBRA, EQUIPO, HERRAMIENTA, ACARREOS, DESPERDICIOS, CORTES, LIMPIEZA.</t>
  </si>
  <si>
    <t>SUMINISTRO Y COLOCACIÓN DE CABLE ARMADO MC4 DE ALUMINIO XHHW CAL. 1/0, 3F (CAL. 1/0), 1N (CAL. 1/0), 1T (CAL. 4), 90°, 600V, CINTA REUNIDORA Y ARMADURA ENGARGOLADA DE FLEJE DE ALEACIÓN DE ALUMINIO. INCLUYE: MATERIALES, MANO DE OBRA, EQUIPO, HERRAMIENTA, ACARREOS, DESPERDICIOS, CORTES, LIMPIEZA.</t>
  </si>
  <si>
    <t>SUMINISTRO Y COLOCACIÓN DE CABLE ARMADO MC4 DE ALUMINIO XHHW CAL. 2/0, 3F (CAL. 2/0), 1N (CAL. 2/0), 1T (CAL. 4), 90°, 600V, CINTA REUNIDORA Y ARMADURA ENGARGOLADA DE FLEJE DE ALEACIÓN DE ALUMINIO. INCLUYE: MATERIALES, MANO DE OBRA, EQUIPO, HERRAMIENTA, ACARREOS, DESPERDICIOS, CORTES, LIMPIEZA.</t>
  </si>
  <si>
    <t>SUMINISTRO Y COLOCACIÓN DE CABLE ARMADO MC4 DE ALUMINIO XHHW CAL. 3/0, 3F (CAL. 3/0), 1N (CAL. 3/0), 1T (CAL. 4), 90°, 600V, CINTA REUNIDORA Y ARMADURA ENGARGOLADA DE FLEJE DE ALEACIÓN DE ALUMINIO. INCLUYE: MATERIALES, MANO DE OBRA, EQUIPO, HERRAMIENTA, ACARREOS, DESPERDICIOS, CORTES, LIMPIEZA.</t>
  </si>
  <si>
    <t>SIOP-E-SMA-OB-LP-0481-2026</t>
  </si>
  <si>
    <t>Terminación del edificio módulo 3 de Hospitalización del Centro de Atención de Salud Mental (CAISAME), en el municipio de Tlajomulco de Zúñiga, Jalisco.</t>
  </si>
  <si>
    <t>CONCLUSION DE MODULO DE HOSPITALIZACION - CAISAME</t>
  </si>
  <si>
    <t>EXCAVACIÓN EN ZANJAS, POR MEDIO MECÁNICO EN MATERIAL TIPO "II", EN SECO, ZONA B, DE 0.00 A 2.00M DE PROFUNDIDAD. INCLUYE: AFLOJE, EXTRACCIÓN DEL MATERIAL, LIMPIEZA, AFINE DE PLANTILLA, AFINE DE TALUDES, CONSERVACIÓN DE LA ZANJA, EQUIPO, MANO DE OBRA Y HERRAMIENTA.</t>
  </si>
  <si>
    <t>MURO DE ENRASE DE 28 CM. DE ESPESOR, DE BLOCK DE JALCRETO DE 11X14X28 ASENTADO CON MEZCLA CEMENTO ARENA 1:5 ACABADO COMÚN, INCLUYE: MATERIALES, MANO DE OBRA, EQUIPO Y HERRAMIENTA.</t>
  </si>
  <si>
    <t>RELLENO EN CEPAS O MESETAS CON MATERIAL PRODUCTO DE LA EXCAVACION COMPACTADO AL 90% CON COMPACTADOR DE IMPACTO, EN CAPAS NO MAYORES DE 20 CM., INCLUYE: INCORPORACION DE AGUA NECESARIA, MANO DE OBRA, HERRAMIENTAS Y ACARREOS.</t>
  </si>
  <si>
    <t>CARGA MECÁNICA Y ACARREO EN CAMIÓN 1 ER. KILOMETRO, DE MATERIAL PRODUCTO DE EXCAVACIÓN Y/O DEMOLICIÓN, INCLUYE: MANO DE OBRA, EQUIPO Y HERRAMIENTA, MEDIDO EN SECCION DE PROYECTO.(NORMA S. C. T. N-CTR-CAR-1-01-013-00).</t>
  </si>
  <si>
    <t>ACARREO EN CAMION A KILÓMETROS SUBSECUENTES DE MATERIAL PRODUCTO DE EXCAVACIÓN Y/O DEMOLICIÓN, INCLUYE: MANO DE OBRA, EQUIPO Y HERRAMIENTA, MEDIDO EN SECCION DE PROYECTO. (NORMA S. C. T. N-CTR-CAR-1-01-013-00)</t>
  </si>
  <si>
    <t>ANCLAJE DE CASTILLO DE SECCIÓN 50X50X70 DE CONCRETO HECHO EN OBRA F'C=200KG/CM2, INCLUYE: EXCAVACIÓN, ANCLAJE, PLOMEADO, COLADO, CURADO, MANO DE OBRA, HERRAMIENTA, MATERIAL, LIMPIEZA</t>
  </si>
  <si>
    <t>IMPERMEABILIZACIÓN DE FRANJA DE 50CM DE ALTURA EN MUROS COLINDANTES EXISTENTES A BASE DE CAPAS DE IMPERFEST Y COLOCACIÓN DE PLÁSTICO NEGRO PARA PROTEGER POSIBLES FILTRACIONES, INCLUYE: MATERIALES, MANO DE OBRA, EQUIPO Y HERRAMIENTA.</t>
  </si>
  <si>
    <t>MUROS DE MAMPOSTERÍA</t>
  </si>
  <si>
    <t>DALA DE CORONACIÓN DL-0 DE CONCRETO HECHO EN OBRA F'C=250 KG/CM2, T.M.A.=3/4", CON SECCIÓN DE 15 X 20 CMS., ARMADA CON 4 VARILLAS DEL # 3 Y ESTRIBOS DEL NO. 3 @ 20 CMS., INCLUYE: ARMADO, AMARRES, COLADO, CURADO, VIBRADO, CIMBRA COMÚN, DESCIMBRA, TRASLAPES, CRUCES DE VARILLAS CON ELEMENTOS TRANSVERSALES, CORTES, DESPERDICIOS, MANO DE OBRA, HERRAMIENTA Y ACARREO DE MATERIALES AL SITIO DE SU UTILIZACIÓN, A CUALQUIER ALTURA.</t>
  </si>
  <si>
    <t>ALBAÑILERÍAS</t>
  </si>
  <si>
    <t>SUMINISTRO E INSTALACIÓN DE CELOTEX DE 1/2" DE ESP., PARA JUNTA DE DILATACIÓN. INCLUYE: ACARREOS, ELEVACIONES HASTA 4.5M, MATERIALES, CORTES, DESPERDICIOS, MANO DE OBRA Y HERRAMIENTA</t>
  </si>
  <si>
    <t>SUMINISTRO E INSTALACIÓN DE TUBERÍA PVC DE 6" (150MM) DE DIÁMETRO, CON NORMA MEXICANA NMX-E-199/1. INCLUYE: HERRAMIENTA, MANO DE OBRA, CONEXIONES, ACCESORIOS, EQUIPO Y TODO LO NECESARIO PARA SU CORRECTA EJECUCIÓN.</t>
  </si>
  <si>
    <t>YEE PVC CONEXIÓN CEMENTAR, SANITARIO DE 4"X2". INCLUYE: SUMINISTRO, INSTALACIÓN, MATERIALES, MANO DE OBRA, HERRAMIENTA Y EQUIPO.</t>
  </si>
  <si>
    <t>YEE PVC CONEXIÓN CEMENTAR, SANITARIO DE 4"X4". INCLUYE: SUMINISTRO, INSTALACIÓN, MATERIALES, MANO DE OBRA, HERRAMIENTA Y EQUIPO.</t>
  </si>
  <si>
    <t>SUMINISTRO, HABILITADO Y COLOCACION DE MURO DE TABLAROCA UNA CARA (LAMBRIN) EN HOJA STANDAR DE YESO, INCLUYE: POSTE Y CANAL DE LAMINA GALVANIZADA DE 64 MM, TORNILLO AUTORROSCABLE S1, PERFACINTA, REDIMIX, PEMACHE POP, TABLARROCA DE 13 MM, TRAZO, CORTES, AJUSTES, ELEVACIONES, DESPERDICIOS, FIJACION, HERRAMIENTAS, EQUIPO, LIMPIEZA DEL AREA DE TRABAJO, MANO DE OBRA Y ACARREOS AL SITIO DE SU COLOCACION.</t>
  </si>
  <si>
    <t>SUMINISTRO Y APLICACIÓN DE REDIMIX EN MUROS, INCLUYE: LIMPIEZA DE MURO. APLICACIÓN DE REDIMIX PASTA A 3 MANOS CON LLANA P, RODILLO, LIJADO, MATERIALES, HERRAMIENTA, HERRAMIENTA DE SEGURIDAD Y TODO LO NECESARIO PARA SU CORRECTA EJECUCIÓN</t>
  </si>
  <si>
    <t>SUMINISTRO E INSTALACIÓN DE PISO ASÉPTICO EN ROLLO DE VINYL, MODELO AEI/EVOLUTION O SIMILAR, FABRICADO A BASE DE VINYL HOMOGÉNEO DE 2.00 MM DE ESPESOR, PRESENTACIÓN EN ROLLO DE 2 MTL. DE ANCHO X 20.00 MTL. DE LARGO EQUIVALENTE A 40 MT2 COLOR 2061, INCLUYE: ADHESIVO, CURVA SANITARIA, SOLDADURA, DESPERDICIO, MATERIALES, MANO DE OBRA ESPECIALIZADA, EQUIPO, HERRAMIENTA Y TODO LO NECESARIO PARA SU CORRECTA EJECUCIÓN.</t>
  </si>
  <si>
    <t>SUMINISTRO Y APLICACIÓN DE BARRERA DE VAPOR Y PRIMARIO EPOXICO, INCLUYE: APLICACIÓN, MANO DE OBRA, MATERIAL, EQUIPO Y MANO DE OBRA.</t>
  </si>
  <si>
    <t>SUMINISTRO Y COLOCACIÓN DE PINTURA EPÓXICA CON CENEFA EN COLOR AZUL CELESTE, Y CENTROS EN COLOR BLANCO, CON HOJUELAS Y ENCAPSULADO TRASPARENTE DE 1.5MM DE ESPESOR, INCLUYE ZOCLO, PERFILADO DE ÁREAS, MATERIALES, PREPARACIÓN DE LA SUPERFICIE, DESPERDICIO, EQUIPO, MANO DE OBRA, HERRAMIENTA Y TODO LO NECESARIO PARA SU CORRECTA EJECUCIÓN.</t>
  </si>
  <si>
    <t>SUMINISTRO Y COLOCACIÓN DE MANGUERA DE TARJA MARCA URREA ACERO INOXIDABLE TUERCAS DE LATÓN DE 1/2" CON LONGITUD DE 55 CM, INCLUYE: FLETES, MANIOBRAS, ACARREO, COLOCACIÓN A CUALQUIER NIVEL, FIJACIÓN, PRUEBAS, MATERIALES MENORES Y HERRAMIENTA NECESARIA.</t>
  </si>
  <si>
    <t>SUMINISTRO Y COLOCACIÓN DE MEZCLADORA DE LAVABO 4" DE ACERO INOXIDABLE CÓDIGO 73INOX, LÍNEA URREA O EQUIVALENTE INCLUYE:  MANO DE OBRA CALIFICADA, MATERIALES MENORES, HERRAMIENTA, PRUEBAS, LIMPIEZA Y ACARREO DE LOS MATERIALES AL SITIO DE SU COLOCACIÓN.</t>
  </si>
  <si>
    <t>SUMINISTRO Y COLOCACIÓN DE BARRA DE SEGURIDAD RECTA 1 1/4"X24" DE ACERO INOXIDABLE, DE 688 MM DE LONGITUD, DIÁMETRO DE 1 1/4", MARCA URREA MODELO 3353, INCLUYE: MATERIALES, INSTALACIÓN, MANO DE OBRA, EQUIPO Y HERRAMIENTA.</t>
  </si>
  <si>
    <t>SUMINISTRO Y COLOCACIÓN DE BARRA DE SEGURIDAD ABATIBLE DE ACERO INOXIDABLE DE 70CM DE LONGITUD, DIÁMETRO 1 1/4" MARCA URREA, CÓDIGO 68.6865.22, INCLUYE: MATERIALES, INSTALACIÓN, MANO DE OBRA, EQUIPO Y HERRAMIENTA.</t>
  </si>
  <si>
    <t>SUMINISTRO E INSTALACIÓN DE LAVAMANOS DE CUBIERTA DE SUPERFICIE SOLIDA TIPO CORIAN COLOR BLANCO, CON MEDIDAS DE 0.70 M X 0.55 M, CON FALDÓN O NARIZ FRONTAL Y LATERAL DE 0.40 M Y ZOCLO SANITARIO AL FONDO Y LATERAL DE 0.10 M, A UNA SOLA PIEZA, BOLEADO EN ESQUINAS; INCLUYE: 1 OVALIN FORJADO CON EL MISMO MATERIAL ACABADO SEMIMATE, ORIFICIOS, FIJACIONES, MATERIALES, DESPERDICIO, EQUIPO, MANO DE OBRA, HERRAMIENTA Y TODO LO NECESARIO PARA SU CORRECTA INSTALACIÓN.</t>
  </si>
  <si>
    <t>PUERTAS Y MUEBLES</t>
  </si>
  <si>
    <t>SUMINISTRO E INSTALACIÓN DE PUERTA SENCILLA DE METAL DE INTERCOMUNICACIÓN, ABATIMIENTO SENCILLO DE 1.05 X 2.10 M, PUERTA CONTRA INCENDIO ASTURMEX UL 180 MINUTOS, MARCO MM: 83 CALIBRE DE HOJA: 20 SENCILLA: FORMADA POR DOS LÁMINAS DE ACERO GALVANIZADO CUENTA CON RIGIDIZADORES DE ACERO GALVANIZADO, AISLAMIENTO A BASE DE UN PANEL RÍGIDO DE LANA DE ROCA O LANA MINERAL DE ALTA DENSIDAD, CON PINTURA ELECTROSTÁTICA EN COLOR GRIS RAL7001 O COLOR BLANCO RAL9010 E, INCLUYE: MARCO DE ACERO GALVANIZADO MC83 CALIBRE 16, DOS BISAGRAS DE ACERO DE 3CM DE GROSOR CON UN SISTEMA DE AUTO-REGRESIÓN, BULÓN ANTI-PALANCA DE ACERO, CERRADURA CF ANTI-ENGANCHE MARCA TESA, PICAPORTE DE ACERO SINTETIZADO, BOMBILLOS DE LATON DE 40X40, MANIJA TIPO TUBULAR METÁLICA FORRADA CON POLIAMIDA Y BARRA DE EMBUTIR TESA ANTIPANICO QUICK 1E PLATA, MATERIALES, ACARREOS, MANO DE OBRA Y HERRAMIENTA.</t>
  </si>
  <si>
    <t>SUMINISTRO E INSTALACIÓN DE PUERTA SENCILLA DE METAL DE INTERCOMUNICACIÓN, ABATIMIENTO SENCILLO DE 1.10 X 2.10 M, PUERTA CONTRA INCENDIO ASTURMEX UL 180 MINUTOS, MARCO MM: 83 CALIBRE DE HOJA: 20 SENCILLA: FORMADA POR DOS LÁMINAS DE ACERO GALVANIZADO CUENTA CON RIGIDIZADORES DE ACERO GALVANIZADO, AISLAMIENTO A BASE DE UN PANEL RÍGIDO DE LANA DE ROCA O LANA MINERAL DE ALTA DENSIDAD, CON PINTURA ELECTROSTÁTICA EN COLOR GRIS RAL7001 O COLOR BLANCO RAL9010 E, INCLUYE: MARCO DE ACERO GALVANIZADO MC83 CALIBRE 16, DOS BISAGRAS DE ACERO DE 3CM DE GROSOR CON UN SISTEMA DE AUTO-REGRESIÓN, BULÓN ANTI-PALANCA DE ACERO, CERRADURA CF ANTI-ENGANCHE MARCA TESA, PICAPORTE DE ACERO SINTETIZADO, BOMBILLOS DE LATON DE 40X40, MANIJA TIPO TUBULAR METÁLICA FORRADA CON POLIAMIDA Y BARRA DE EMBUTIR TESA ANTIPANICO QUICK 1E PLATA, MATERIALES, ACARREOS, MANO DE OBRA Y HERRAMIENTA.</t>
  </si>
  <si>
    <t>SUMINISTRO E INSTALACIÓN DE PUERTA SENCILLA DE METAL, ABATIMIENTO SENCILLO DE 1.30 X 2.10 M, PUERTA CONTRA INCENDIO ASTURMEX UL 180 MINUTOS, MARCO MM: 83 CALIBRE DE HOJA: 20 SENCILLA: FORMADA POR DOS LÁMINAS DE ACERO GALVANIZADO CUENTA CON RIGIDIZADORES DE ACERO GALVANIZADO, AISLAMIENTO A BASE DE UN PANEL RÍGIDO DE LANA DE ROCA O LANA MINERAL DE ALTA DENSIDAD, CON PINTURA ELECTROSTÁTICA EN COLOR GRIS RAL7001 O COLOR BLANCO RAL9010 E, INCLUYE: MARCO DE ACERO GALVANIZADO MC83 CALIBRE 16, DOS BISAGRAS DE ACERO DE 3CM DE GROSOR CON UN SISTEMA DE AUTO-REGRESIÓN, BULÓN ANTI-PALANCA DE ACERO, CERRADURA CF ANTI-ENGANCHE MARCA TESA, PICAPORTE DE ACERO SINTETIZADO, BOMBILLOS DE LATON DE 40X40, MANIJA TIPO TUBULAR METÁLICA FORRADA CON POLIAMIDA Y BARRA DE EMBUTIR TESA ANTIPANICO QUICK 1E PLATA, MATERIALES, ACARREOS, MANO DE OBRA Y HERRAMIENTA.</t>
  </si>
  <si>
    <t>SUMINISTRO E INSTALACIÓN DE PUERTA DOBLE DE METAL, ABATIMIENTO SENCILLO DE 1.60 X 2.10 M, PUERTA CONTRA INCENDIO ASTURMEX UL 180 MINUTOS, MARCO MM: 83 CALIBRE DE HOJA: 20 SENCILLA: FORMADA POR DOS LÁMINAS DE ACERO GALVANIZADO CUENTA CON RIGIDIZADORES DE ACERO GALVANIZADO, AISLAMIENTO A BASE DE UN PANEL RÍGIDO DE LANA DE ROCA O LANA MINERAL DE ALTA DENSIDAD, CON PINTURA ELECTROSTÁTICA EN COLOR GRIS RAL7001 O COLOR BLANCO RAL9010 E, INCLUYE: MARCO DE ACERO GALVANIZADO MC83 CALIBRE 16, DOS BISAGRAS DE ACERO DE 3CM DE GROSOR CON UN SISTEMA DE AUTO-REGRESIÓN, BULÓN ANTI-PALANCA DE ACERO, CERRADURA CF ANTI-ENGANCHE MARCA TESA, PICAPORTE DE ACERO SINTETIZADO, BOMBILLOS DE LATON DE 40X40, MANIJA TIPO TUBULAR METÁLICA FORRADA CON POLIAMIDA Y BARRA DE EMBUTIR TESA ANTIPANICO QUICK 1E PLATA, MATERIALES, ACARREOS, MANO DE OBRA Y HERRAMIENTA.</t>
  </si>
  <si>
    <t>SUMINISTRO E INSTALACIÓN DE MUEBLE FABRICADO CON BASTIDOR DE PTR DE 2"X2", FORRADO DE TRIPLAY DE 1ERA DE 6MM PARA POSTERIOR COLOCACIÓN DE CUBIERTA CORIAN, BASE DE BASTIDORES DE PINO DE 1ERA DE 1"X1", FORRADO DE TRIPLAY DE 1A DE 6MM, CON CAJONERA DE TAMBOR, PUERTA Y ENTREPAÑOS DE MADERA FORRADO CON RECUBRIMIENTO EN LAMINADO MELAMINA VESTO MOD. TOSCANA 083 EN MADERA MACIZA DE 1ERA DE 19 MM, MEDIDAS 3.80X0.70X0.80M, ZOCLO DE 5CM; INCLUYE: FABRICACIÓN, MATERIALES, MANO DE OBRA, EQUIPO, HERRAMIENTA.</t>
  </si>
  <si>
    <t>SUMINISTRO E INSTALACIÓN DE MUEBLE FABRICADO CON BASTIDOR DE PTR DE 2"X2", FORRADO DE TRIPLAY DE 1ERA DE 6MM PARA POSTERIOR COLOCACIÓN DE CUBIERTA CORIAN, BASE DE BASTIDORES DE PINO DE 1ERA DE 1"X1", FORRADO DE TRIPLAY DE 1A DE 6MM, CON CAJONERA DE TAMBOR, PUERTA Y ENTREPAÑOS DE MADERA FORRADO CON RECUBRIMIENTO EN LAMINADO MELAMINA VESTO MOD. TOSCANA 083 EN MADERA MACIZA DE 1ERA DE 19 MM, MEDIDAS 7.00X0.70X0.80M, CON 6 CAJONES DE 0.18X0.40M, 2 PUERTAS DE 0.65X0.65M, CORREDERAS DE MONTAJE INFERIOR EN CIERRE SUAVE, ZOCLO DE 5CM; INCLUYE: FABRICACIÓN, RANURAS Y ORIFICIOS, MATERIALES, MANO DE OBRA, EQUIPO, HERRAMIENTA.</t>
  </si>
  <si>
    <t>ACERO INOXIDABLE</t>
  </si>
  <si>
    <t>SUMINISTRO E INSTALACION DE LAVAMANOS COZUMEL , ACERO NOXIDABLE CAL.16 TIPO 304 ACABDO P-3 CON MEDIDAS DE 1.80 X 0.40 X 0.45 M, CON DOS USUARIOS LINEALES Y UN DESNIVEL DERECHO, CON MONOMANDO PIAZZA CR PIA-100 HELVEX INCLUYE ACARREO A SITIO, MANO DE OBRA , HERRAMIENTA Y TODO LO NECESARIO PARA SU CORRECTA INTALACION, NO INCLUYE CESPOL NI REJILLA</t>
  </si>
  <si>
    <t>SUMINISTRO E INSTALACION DE MESA AS-RFZ DE ACERO INOXIDABLE CON CUBIERTA DE CAL. 14 SIN BORDES NI REBABAS CON MEDIAS .85X.85X.75, INCLUYE ACARREO , MATERIAL , HERRAMIENTO,MANO DE OBRA Y TODO LO NECESARIO PARA SU CORRECTA INSTALACIÓN.</t>
  </si>
  <si>
    <t>SUMINISTRO E INSTALACIÓN REGADERA ESPECIAL, CON JABONERA EN ACERO INOXIDABLE CAL. 16 TIPO 304 ACABADO P-3, MEDIDA 30X15X1.20 INCLUYE REGADERA ANTISUICIDIOS VAVULA MARCA HERVEX MONOMANDO REGADERA TEMPORIZADOR AGUA FRIA CALIENTE PIA 200 ACABADO MEDIDA .30X.15X1.20, HARRAMIENTA, ACARREO A SITIO, MANO DE OBRA Y TODO LO NECESARIO PARA SU CORRECTA INSTALACIÓN</t>
  </si>
  <si>
    <t>SUMINISTRO E INSTALACION DE WC CON CAJA EN ACERO INOXIDABLE CAL16 TIPO 304 ACABADO P-3 MEDIDAS 0.36 X 0.70 X 0.70 M CON SALIDA SANITARIA DE 4" DIAMETRO, CESPOL DE 2 1/2" PARA DESCARGA A PISO INCLUYE ACCESORIOS PARA SU FUNCIONAMIENTO, ACARREO , HERRAMIENTA, MANO DE OBRA Y TODO LO NECESARIO PARA SU CORRECTA INSTALACION</t>
  </si>
  <si>
    <t>SUMINISTRO E INSTALACION DE MESA DE LAVADO DOBLE TARJA POR FABRICACION DE MESA CON DOS TARJAS EN ACERO INOXIDABLE CUBIERTA Y TARJAS CAL.18 MONTA SOBRE ESTRUCTURA DE TUBULAR REDONDO DE 1 1/2" CAL.18 MEDIDAS 2.60 X 0.70 X 0.90 M, INCLUYE: ACARREO, MANO DE OBRA.</t>
  </si>
  <si>
    <t>SUMINISTRO E INSTALACION DE TARJA PARA EMPOTRAR EN ACERO INOX EN MEDIDAS 0.40 X 0.40 X 0.25 M, INCLUYE: ACARREO, MANO DE OBRA Y TODO LO NECESARIO PARA SU CORRECTA INSTALACIÓN</t>
  </si>
  <si>
    <t>SUMINISTRO E INSTALACIÓN DE EVAPORADORA FAN AND COIL MARCA MIRAGE MODELO DE EVAPORADORA RVI EDH601J DE 57,000 BTU/H (5 TR) DE CAPACIDAD DE CALEFACCIÓN Y ENFRIAMIENTO; DE 230 V/1 PH/60 HZ, DIÁMETRO TUBERÍA LIQUIDO 3/8", DIÁMETRO TUBERÍA GAS 3/4", INCLUYE: TERMOSTATO, ACCESORIOS, MANO DE OBRA, ELEVACIÓN, FIJACION, CONEXIONES, CONSUMIBLES, HERRAMIENTA, ACARREOS, PRUEBAS, LIMPIEZA, HERRAMIENTA MENOR Y TODO LO NECESARIO PARA SU CORRECTA INSTALACIÓN.</t>
  </si>
  <si>
    <t>SALIDA ELECTRICA PARA UNIDAD DE AIRE ACONDICIONADO, CON TUBERIA Y CONEXIONES CONDUIT GALVANIZADAS. P.G. ROSCADA DE  57 MM. DE DIAMETRO, HASTA 12.00 M., INCLUYE:  COPLES, CONECTORES, CODOS, CABLE VINANEL THW-LS 600 V. A 75° C, 90° CAL. 6, CONDULET RECTANGULAR FSC CON TAPA Y EMPAQUE, TRAZOS,  MATERIALES MENORES, CONEXIONES, PRUEBAS, MANO DE OBRA, EQUIPO Y HERRAMIENTA.</t>
  </si>
  <si>
    <t>SUMINISTRO, INSTALACIÓN Y PUESTA EN MARCHA DE EXTRACTOR MARCA SOLER &amp; PALAU, MODELO CEB-1200, CON CAUDAL DE 706 CFM, 1/10 HP, 127 V. INCLUYE: FIJACIÓN, SOPORTERÍA, CONEXIONES ELÉCTRICAS, ACARREOS, MONTAJES, MANIOBRAS, HERRAMIENTA, MATERIAL, EQUIPO, PRUEBAS Y MANO DE OBRA.</t>
  </si>
  <si>
    <t>SUMINISTRO, COLOCACIÓN E INSTALACION DE CONECTOR DE CONDUCTO FLEXIBLE MARCA SOLER &amp; PALAU MODELO AFS O SIMILAR, PARA EVITAR TRANSMISION DE VIBRACION EN DUCTOS DE HASTA 12" DE DIÁMETRO Y PARA CONEXIONES FLEXIBLES INCLUYE; CARGO DIRECTO POR EL COSTO DE MANO DE OBRA Y MATERIALES REQUERIDOS, FLETE A OBRA, ACARREO, TRAZO, CORTE, COCIDO CON CANAMO, FIJACION AL DUCTO, SELLADO, LIMPIEZA Y RETIRO DE SOBRANTES FUERA DE OBRA, EQUIPO DE SEGURIDAD, INSTALACIONES ESPECÍFICAS, DEPRECIACIÓN Y DEMÁS CARGOS DERIVADOS DEL USO DE EQUIPO Y HERRAMIENTA, ASÍ COMO TODO LO NECESARIO PARA SU CORRECTA EJECUCIÓN, EN CUALQUIER NIVEL.</t>
  </si>
  <si>
    <t xml:space="preserve">SUMINISTRO Y COLOCACIÓN DE LAMINA GALVANIZADA CALIBRE 24, PARA LA FABRICACIÓN DE DUCTOS DE INYECCION Y RETORNO DE AIRE PARA LOS EQUIPOS TIPO PAQUETES, INCLUYE: TRAZO, CORTE, ARMADO, ENSANBLE, ELEVACION, NIVELACION, AJUSTES, DESPERDICIOS, SOPORTERIA, COLGANTES DE CAÑUELA, ANCLAS FULMINANTES, TUERCAS, FIJACION, ANDAMIOS, MATERIALES, EQUIPO DE SEGURIDAD, MANO DE OBRA ESPECIALIZADA, CARGO DIRECTO POR EL COSTO DE MANO DE OBRA Y MATERIALES REQUERIDOS, FLETE A OBRA, ACARREO, DOBLECES, ENGARGOLADO, MANUFACTURA DE DUCTO, REFUERZO Y MONTAJE DE LOS MISMOS, LIMPIEZA Y RETIRO DE SOBRANTES FUERA DE OBRA, EQUIPO DE SEGURIDAD, INSTALACIONES ESPECÍFICAS, DEPRECIACIÓN Y DEMÁS CARGOS DERIVADOS DEL USO DE EQUIPO Y HERRAMIENTA, ASÍ COMO DE TODO LO NECESARIO PARA SU CORRECTA EJECUCIÓN, EN CUALQUIER NIVEL. </t>
  </si>
  <si>
    <t>KG</t>
  </si>
  <si>
    <t xml:space="preserve">SUMINISTRO E INSTALACIÓN DE AISLAMIENTO TÉRMICO TIPO RF-3100 DE 1" DE ESPESOR, A BASE DE FIBRA DE VIDRIO, PAPEL KRAFT Y FOIL DE ALUMINIO, PARA USO EN INTERIOR. INCLUYE: FABRICACIÓN, CORTE, MANEJO DE DESPERDICIOS, TROQUELADO, ROLADO, DOBLECES, SUMINISTRO, TRAZO, COLOCACIÓN, INSTALACIÓN, MATERIALES, HERRAMIENTA, EQUIPOS, ACCESORIOS, MISCELÁNEOS, SELLADO, FLETES, CARGA, DESCARGA, ALMACENAJE, ACARREOS, ELEVACIÓN A CUALQUIER ALTURA, ANDAMIOS, MANIOBRAS, MANO DE OBRA, LIMPIEZA DEL ÁREA DE TRABAJO Y TODO LO NECESARIO PARA LA CORRECTA EJECUCIÓN DE LOS TRABAJOS. </t>
  </si>
  <si>
    <t xml:space="preserve">SUMINISTRO E INSTALACIÓN DE AISLAMIENTO TÉRMICO PARA DUCTERÍA EXTERIOR, CONSISTENTE EN MANTA DE FIBRA DE VIDRIO DE 1" DE ESPESOR, REVESTIDA CON UNA CAPA DE POLIÉSTER Y TERMINADA CON PINTURA AULADA PARA PROTECCIÓN CONTRA INTEMPERIE. INCLUYE: FABRICACIÓN, CORTE, MANEJO DE DESPERDICIOS, TROQUELADO, ROLADO, DOBLECES, SUMINISTRO, TRAZO, COLOCACIÓN, INSTALACIÓN, MATERIALES, HERRAMIENTAS, EQUIPOS, ACCESORIOS, MISCELÁNEOS, SELLADO, FLETES, CARGA, DESCARGA, ALMACENAJE, ACARREOS, ELEVACIÓN A CUALQUIER ALTURA, ANDAMIOS, MANIOBRAS, MANO DE OBRA, LIMPIEZA DEL ÁREA DE TRABAJO Y TODO LO NECESARIO PARA LA CORRECTA EJECUCIÓN DE LOS TRABAJOS. </t>
  </si>
  <si>
    <t>SUMINISTRO E INSTALACIÓN DE DUCTO FLEXIBLE DE 8" DE DIAMETRO FABRICADO EN ALUMINIO MARCA VERMONT O SIMILAR CON AISLAMIENTO DE FIBRA DE VIDRIO. INCLUYE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</si>
  <si>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 xml:space="preserve">DIFUSOR DE INYECCIÓN, MODELO DPI DE 24" X 24" CON ADAPTADOR  REDONDO DE 8" DIAM, FABRICADA EN ALUMINIO NATURAL, MARCA PROAIRE, INCLUYE; CARGO DIRECTO POR EL COSTO DE MANO DE OBRA Y MATERIALES REQUERIDOS, FLETE A OBRA, ACARREO, COLOCACIÓN, ELEMENTOS DE FIJACIÓN,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 </t>
  </si>
  <si>
    <t>SUMINISTRO E INSTALACIÓN DE REJILLA DE EXTRACCIÓN DE AIRE MODELO HR, MARCA HR, FABRICADA EN ALUMINIO CON ALETAS HORIZONTALES AJUSTABLES, ACABADO EN PINTURA ELECTROSTÁTICA BLANCA, MEDIDA 6" X 6". INCLUYE CUELLO DE CONEXIÓN, ACCESORIOS DE MONTAJE, SELLADO, LIMPIEZA DEL ÁREA Y MANO DE OBRA ESPECIALIZADA.</t>
  </si>
  <si>
    <t>REJILLA DE RETORNO, MODELO RPR DE 24" X 24" CON ADAPTADOR  REDONDO DE 20" DE DIAM, FABRICADA EN ALUMINIO NATURAL, MARCA PROAIRE, INCLUYE; CARGO DIRECTO POR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</si>
  <si>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SUMINISTRO E INSTALACIÓN DE TUBERÍA DE COBRE TIPO L DE 1/4”, PARA SISTEMAS DE REFRIGERACIÓN, INCLUYE CORTE, TRAZO, CURVADO, LIMPIEZA CON NITRÓGENO, UNIONES MEDIANTE SOLDADURA CON FLUX Y VARILLA DE PLATA, FIJACIÓN CON SOPORTERÍA ADECUADA CADA 1.50 M, ETIQUETADO.</t>
  </si>
  <si>
    <t>SUMINISTRO E INSTALACIÓN DE TUBERÍA DE COBRE TIPO L DE 1/2”, PARA SISTEMAS DE REFRIGERACIÓN, INCLUYE CORTE, TRAZO, CURVADO, LIMPIEZA CON NITRÓGENO, UNIONES MEDIANTE SOLDADURA CON FLUX Y VARILLA DE PLATA, FIJACIÓN CON SOPORTERÍA ADECUADA CADA 1.50 M, ETIQUETADO.</t>
  </si>
  <si>
    <t>SUMINISTRO E INSTALACIÓN DE AISLAMIENTO TÉRMICO TIPO ARMAFLEX DE 1” DE ESPESOR PARA TUBERÍA DE COBRE DE 1/4”, AUTOEXTINGUIBLE, CÉLULA CERRADA, LIBRE DE CFC. INCLUYE CORTE, ENMANGUE Y SELLADO CON ADHESIVO ESPECIAL PARA EVITAR CONDENSACIÓN, ACABADO LIMPIO Y CONTINUO.</t>
  </si>
  <si>
    <t>SUMINISTRO E INSTALACIÓN DE AISLAMIENTO TÉRMICO TIPO ARMAFLEX DE 1” DE ESPESOR PARA TUBERÍA DE COBRE DE 1/2”, AUTOEXTINGUIBLE, CÉLULA CERRADA, LIBRE DE CFC. INCLUYE CORTE, ENMANGUE Y SELLADO CON ADHESIVO ESPECIAL PARA EVITAR CONDENSACIÓN, ACABADO LIMPIO Y CONTINUO.</t>
  </si>
  <si>
    <t>SUMINISTRO, COLOCACIÓN E INSTALACIÓN DE SOPORTERIA A BASE DE UNICANAL U-10 4X4, 2 TUERCAS HEXAGONAL DE 3/8", 2 RONDANAS PLANA Y DE PRESIÓN DE 3/8", 2 VARILLA ROSCADA DE 3/8" DE HASTA 1M DE LONGITUD, TORNILLO CON GOTA DE 1/4" X 3/4", Y 2 TAQUETES EXPANSORES DE 3/8". INCLUYE: FIJACIÓN, MATERIAL, MANO DE OBRA, EQUIPO Y HERRAMIENTA.</t>
  </si>
  <si>
    <t>DUCTERIA DE DRENADO PARA EQUIPOS DE HVAC A BASE DE PVC HIDRÁULICO DE 3/4”. INCLUYE: 5M DE TUBERÍA DE PVC HIDRÁULICO DE 3/4", 3 CODOS DE PVC HIDRÁULICO DE 90° X 3/4"., 3 CODOS DE PVC HIDRÁULICO DE 45° X 3/4", COLGANTEO CON ESPARRAGO T ABRAZADERA TIPO PERA, INSTALACIÓN POR MURO O TECHO, UNIÓN, DESPERDICIO, CORTES, MANO DE OBRA, HERRAMIENTA Y TODO LO NECESARIO PARA SU CORRECTA EJECUCIÓN.</t>
  </si>
  <si>
    <t>SUMINISTRO Y COLOCACION DE MICRÓFONO DE ESTACIÓN REMOTA, CUELLO DE GANSO 14", SELECTOR DE OCHO ZONAS, INDICADOR INDIVIDUAL Ó TODAS LAS ZONAS, LED´S, INDICADORES DE NIVEL, BOCINA MONITOR, PARA CONECTAR HASTA CUATRO ESTACIONES AL PX-8000.</t>
  </si>
  <si>
    <t>A4.1</t>
  </si>
  <si>
    <t>A4.2</t>
  </si>
  <si>
    <t>A18</t>
  </si>
  <si>
    <t>A19</t>
  </si>
  <si>
    <t>A20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</si>
</sst>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2]* #,##0.00_-;\-[$€-2]* #,##0.00_-;_-[$€-2]* \-??_-"/>
    <numFmt numFmtId="165" formatCode="_-&quot;$&quot;* #,##0.00_-;&quot;-$&quot;* #,##0.00_-;_-&quot;$&quot;* \-??_-;_-@_-"/>
    <numFmt numFmtId="166" formatCode="&quot;$&quot;#,##0.00;[Red]&quot;-$&quot;#,##0.00"/>
    <numFmt numFmtId="167" formatCode="#,##0.0000"/>
    <numFmt numFmtId="168" formatCode="&quot;SIOP-&quot;000"/>
    <numFmt numFmtId="169" formatCode="&quot;$&quot;#,##0.00"/>
    <numFmt numFmtId="170" formatCode="0.000"/>
    <numFmt numFmtId="171" formatCode="&quot;$&quot;#,##0.00;[Red]&quot;$&quot;#,##0.00"/>
  </numFmts>
  <fonts count="22">
    <font>
      <sz val="11"/>
      <color rgb="FF000000"/>
      <name val="Calibri"/>
      <family val="2"/>
      <charset val="-122"/>
    </font>
    <font>
      <sz val="10"/>
      <color theme="1"/>
      <name val="Arial"/>
      <family val="2"/>
    </font>
    <font>
      <sz val="11"/>
      <name val="Calibri"/>
      <family val="2"/>
    </font>
    <font>
      <sz val="10"/>
      <name val="Calibri"/>
      <family val="2"/>
    </font>
    <font>
      <sz val="8"/>
      <name val="Arial"/>
      <family val="2"/>
    </font>
    <font>
      <b/>
      <sz val="11"/>
      <name val="Calibri"/>
      <family val="2"/>
    </font>
    <font>
      <b/>
      <sz val="10"/>
      <name val="Calibri"/>
      <family val="2"/>
    </font>
    <font>
      <b/>
      <sz val="18"/>
      <name val="Calibri"/>
      <family val="2"/>
    </font>
    <font>
      <b/>
      <sz val="10"/>
      <color rgb="FF000000"/>
      <name val="Calibri"/>
      <family val="2"/>
    </font>
    <font>
      <b/>
      <sz val="10"/>
      <color rgb="FF5B9BD5"/>
      <name val="Calibri"/>
      <family val="2"/>
    </font>
    <font>
      <b/>
      <sz val="11"/>
      <color rgb="FF000000"/>
      <name val="Calibri"/>
      <family val="2"/>
    </font>
    <font>
      <sz val="8"/>
      <color rgb="FF000000"/>
      <name val="Arial"/>
      <family val="2"/>
    </font>
    <font>
      <b/>
      <sz val="10"/>
      <color rgb="FF0000CC"/>
      <name val="Calibri"/>
      <family val="2"/>
      <scheme val="minor"/>
    </font>
    <font>
      <b/>
      <sz val="10"/>
      <color rgb="FF0000CC"/>
      <name val="Calibri"/>
      <family val="2"/>
    </font>
    <font>
      <sz val="10"/>
      <name val="Arial"/>
      <family val="2"/>
    </font>
    <font>
      <sz val="11"/>
      <color theme="0"/>
      <name val="Calibri"/>
      <family val="2"/>
      <scheme val="minor"/>
    </font>
    <font>
      <b/>
      <sz val="12"/>
      <name val="Calibri"/>
      <family val="2"/>
      <scheme val="minor"/>
    </font>
    <font>
      <b/>
      <sz val="10"/>
      <name val="Calibri"/>
      <family val="2"/>
      <scheme val="minor"/>
    </font>
    <font>
      <sz val="8"/>
      <name val="Calibri"/>
      <family val="2"/>
    </font>
    <font>
      <b/>
      <sz val="10"/>
      <color rgb="FF006600"/>
      <name val="Calibri"/>
      <family val="2"/>
      <scheme val="minor"/>
    </font>
    <font>
      <sz val="10"/>
      <color rgb="FF006600"/>
      <name val="Calibri"/>
      <family val="2"/>
      <scheme val="minor"/>
    </font>
    <font>
      <sz val="10"/>
      <name val="Calibri"/>
      <family val="2"/>
      <scheme val="minor"/>
    </font>
  </fonts>
  <fills count="4">
    <fill>
      <patternFill patternType="none"/>
    </fill>
    <fill>
      <patternFill patternType="gray125"/>
    </fill>
    <fill>
      <patternFill patternType="solid">
        <fgColor rgb="FF369443"/>
        <bgColor indexed="64"/>
      </patternFill>
    </fill>
    <fill>
      <patternFill patternType="solid">
        <fgColor theme="0" tint="-0.249970003962517"/>
        <bgColor indexed="64"/>
      </patternFill>
    </fill>
  </fills>
  <borders count="14">
    <border>
      <left/>
      <right/>
      <top/>
      <bottom/>
      <diagonal/>
    </border>
    <border>
      <left style="medium">
        <color auto="1"/>
      </left>
      <right style="medium">
        <color auto="1"/>
      </right>
      <top style="medium">
        <color auto="1"/>
      </top>
      <bottom/>
    </border>
    <border>
      <left style="medium">
        <color auto="1"/>
      </left>
      <right style="medium">
        <color auto="1"/>
      </right>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rgb="FF333F48"/>
      </left>
      <right/>
      <top style="medium">
        <color rgb="FF333F48"/>
      </top>
      <bottom style="medium">
        <color rgb="FF333F48"/>
      </bottom>
    </border>
    <border>
      <left/>
      <right/>
      <top style="medium">
        <color rgb="FF333F48"/>
      </top>
      <bottom style="medium">
        <color rgb="FF333F48"/>
      </bottom>
    </border>
    <border>
      <left/>
      <right style="thin">
        <color rgb="FF333F48"/>
      </right>
      <top style="medium">
        <color rgb="FF333F48"/>
      </top>
      <bottom style="medium">
        <color rgb="FF333F48"/>
      </bottom>
    </border>
    <border>
      <left style="medium">
        <color auto="1"/>
      </left>
      <right/>
      <top/>
      <bottom style="medium">
        <color auto="1"/>
      </bottom>
    </border>
    <border>
      <left/>
      <right/>
      <top/>
      <bottom style="medium">
        <color auto="1"/>
      </bottom>
    </border>
  </borders>
  <cellStyleXfs count="35">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5" fontId="0" fillId="0" borderId="0" applyBorder="0" applyProtection="0">
      <alignment/>
    </xf>
    <xf numFmtId="0" fontId="14" fillId="0" borderId="0">
      <alignment/>
      <protection/>
    </xf>
    <xf numFmtId="0" fontId="0" fillId="0" borderId="0">
      <alignment/>
      <protection/>
    </xf>
    <xf numFmtId="165" fontId="0" fillId="0" borderId="0" applyBorder="0" applyProtection="0">
      <alignment/>
    </xf>
    <xf numFmtId="0" fontId="14" fillId="0" borderId="0">
      <alignment/>
      <protection/>
    </xf>
    <xf numFmtId="0" fontId="14" fillId="0" borderId="0">
      <alignment/>
      <protection/>
    </xf>
    <xf numFmtId="0" fontId="14" fillId="0" borderId="0">
      <alignment/>
      <protection/>
    </xf>
    <xf numFmtId="164" fontId="14" fillId="0" borderId="0">
      <alignment/>
      <protection/>
    </xf>
    <xf numFmtId="0" fontId="14" fillId="0" borderId="0">
      <alignment/>
      <protection/>
    </xf>
    <xf numFmtId="0" fontId="14" fillId="0" borderId="0">
      <alignment/>
      <protection/>
    </xf>
    <xf numFmtId="0" fontId="14" fillId="0" borderId="0">
      <alignment/>
      <protection/>
    </xf>
    <xf numFmtId="165" fontId="0" fillId="0" borderId="0" applyBorder="0" applyProtection="0">
      <alignment/>
    </xf>
    <xf numFmtId="165" fontId="0" fillId="0" borderId="0" applyBorder="0" applyProtection="0">
      <alignment/>
    </xf>
    <xf numFmtId="0" fontId="14" fillId="0" borderId="0">
      <alignment/>
      <protection/>
    </xf>
    <xf numFmtId="0" fontId="0" fillId="0" borderId="0">
      <alignment/>
      <protection/>
    </xf>
  </cellStyleXfs>
  <cellXfs count="95">
    <xf numFmtId="0" fontId="0" fillId="0" borderId="0" xfId="0"/>
    <xf numFmtId="0" fontId="2" fillId="0" borderId="0" xfId="30" applyFont="1" applyAlignment="1">
      <alignment vertical="top"/>
      <protection/>
    </xf>
    <xf numFmtId="0" fontId="3" fillId="0" borderId="0" xfId="30" applyFont="1" applyAlignment="1">
      <alignment vertical="top"/>
      <protection/>
    </xf>
    <xf numFmtId="0" fontId="2" fillId="0" borderId="0" xfId="24" applyFont="1" applyAlignment="1">
      <alignment horizontal="center" vertical="center"/>
      <protection/>
    </xf>
    <xf numFmtId="0" fontId="4" fillId="0" borderId="0" xfId="30" applyFont="1" applyAlignment="1">
      <alignment vertical="top"/>
      <protection/>
    </xf>
    <xf numFmtId="0" fontId="0" fillId="0" borderId="0" xfId="0" applyAlignment="1">
      <alignment horizontal="left"/>
    </xf>
    <xf numFmtId="0" fontId="0" fillId="0" borderId="0" xfId="0" applyAlignment="1">
      <alignment horizontal="justify"/>
    </xf>
    <xf numFmtId="0" fontId="0" fillId="0" borderId="0" xfId="0" applyAlignment="1">
      <alignment wrapText="1"/>
    </xf>
    <xf numFmtId="0" fontId="2" fillId="0" borderId="1" xfId="30" applyFont="1" applyBorder="1" applyAlignment="1">
      <alignment horizontal="left" vertical="top"/>
      <protection/>
    </xf>
    <xf numFmtId="0" fontId="5" fillId="0" borderId="1" xfId="30" applyFont="1" applyBorder="1" applyAlignment="1">
      <alignment horizontal="justify" vertical="top"/>
      <protection/>
    </xf>
    <xf numFmtId="0" fontId="2" fillId="0" borderId="2" xfId="30" applyFont="1" applyBorder="1" applyAlignment="1">
      <alignment horizontal="left" vertical="top"/>
      <protection/>
    </xf>
    <xf numFmtId="0" fontId="5" fillId="0" borderId="2" xfId="30" applyFont="1" applyBorder="1" applyAlignment="1">
      <alignment horizontal="justify" vertical="top" wrapText="1"/>
      <protection/>
    </xf>
    <xf numFmtId="0" fontId="5" fillId="0" borderId="3" xfId="30" applyFont="1" applyBorder="1" applyAlignment="1">
      <alignment horizontal="center" vertical="top"/>
      <protection/>
    </xf>
    <xf numFmtId="0" fontId="5" fillId="0" borderId="0" xfId="30" applyFont="1" applyAlignment="1">
      <alignment horizontal="center" vertical="top"/>
      <protection/>
    </xf>
    <xf numFmtId="0" fontId="5" fillId="0" borderId="4" xfId="30" applyFont="1" applyBorder="1" applyAlignment="1">
      <alignment horizontal="center" vertical="top" wrapText="1"/>
      <protection/>
    </xf>
    <xf numFmtId="0" fontId="6" fillId="0" borderId="0" xfId="30" applyFont="1" applyAlignment="1">
      <alignment horizontal="justify" vertical="top" wrapText="1"/>
      <protection/>
    </xf>
    <xf numFmtId="0" fontId="5" fillId="0" borderId="5" xfId="30" applyFont="1" applyBorder="1" applyAlignment="1">
      <alignment horizontal="justify" vertical="top"/>
      <protection/>
    </xf>
    <xf numFmtId="14" fontId="2" fillId="0" borderId="6" xfId="30" applyNumberFormat="1" applyFont="1" applyBorder="1" applyAlignment="1">
      <alignment horizontal="left" vertical="top" wrapText="1"/>
      <protection/>
    </xf>
    <xf numFmtId="14" fontId="2" fillId="0" borderId="4" xfId="30" applyNumberFormat="1" applyFont="1" applyBorder="1" applyAlignment="1">
      <alignment horizontal="left" vertical="top" wrapText="1"/>
      <protection/>
    </xf>
    <xf numFmtId="0" fontId="2" fillId="0" borderId="4" xfId="30" applyFont="1" applyBorder="1" applyAlignment="1">
      <alignment horizontal="left" vertical="top" wrapText="1"/>
      <protection/>
    </xf>
    <xf numFmtId="14" fontId="2" fillId="0" borderId="7" xfId="30" applyNumberFormat="1" applyFont="1" applyBorder="1" applyAlignment="1">
      <alignment horizontal="left" vertical="top" wrapText="1"/>
      <protection/>
    </xf>
    <xf numFmtId="0" fontId="6" fillId="0" borderId="1" xfId="30" applyFont="1" applyBorder="1" applyAlignment="1">
      <alignment horizontal="center" vertical="top"/>
      <protection/>
    </xf>
    <xf numFmtId="0" fontId="2" fillId="0" borderId="8" xfId="30" applyFont="1" applyBorder="1" applyAlignment="1">
      <alignment horizontal="left" vertical="top"/>
      <protection/>
    </xf>
    <xf numFmtId="0" fontId="3" fillId="0" borderId="0" xfId="30" applyFont="1" applyAlignment="1">
      <alignment horizontal="left" vertical="top"/>
      <protection/>
    </xf>
    <xf numFmtId="0" fontId="3" fillId="0" borderId="0" xfId="30" applyFont="1" applyAlignment="1">
      <alignment horizontal="justify" vertical="top"/>
      <protection/>
    </xf>
    <xf numFmtId="0" fontId="3" fillId="0" borderId="0" xfId="30" applyFont="1" applyAlignment="1">
      <alignment vertical="top" wrapText="1"/>
      <protection/>
    </xf>
    <xf numFmtId="0" fontId="5" fillId="0" borderId="0" xfId="30" applyFont="1" applyAlignment="1">
      <alignment horizontal="left" vertical="top"/>
      <protection/>
    </xf>
    <xf numFmtId="0" fontId="5" fillId="0" borderId="0" xfId="30" applyFont="1" applyAlignment="1">
      <alignment horizontal="justify" vertical="top"/>
      <protection/>
    </xf>
    <xf numFmtId="0" fontId="5" fillId="0" borderId="0" xfId="30" applyFont="1" applyAlignment="1">
      <alignment vertical="top"/>
      <protection/>
    </xf>
    <xf numFmtId="0" fontId="5" fillId="0" borderId="0" xfId="30" applyFont="1" applyAlignment="1">
      <alignment vertical="top" wrapText="1"/>
      <protection/>
    </xf>
    <xf numFmtId="49" fontId="3" fillId="0" borderId="0" xfId="30" applyNumberFormat="1" applyFont="1" applyAlignment="1">
      <alignment horizontal="left" vertical="top"/>
      <protection/>
    </xf>
    <xf numFmtId="0" fontId="6" fillId="0" borderId="0" xfId="30" applyFont="1" applyAlignment="1">
      <alignment horizontal="justify" vertical="top"/>
      <protection/>
    </xf>
    <xf numFmtId="166" fontId="6" fillId="0" borderId="0" xfId="30" applyNumberFormat="1" applyFont="1" applyAlignment="1">
      <alignment horizontal="justify" vertical="top" wrapText="1"/>
      <protection/>
    </xf>
    <xf numFmtId="166" fontId="6" fillId="0" borderId="0" xfId="30" applyNumberFormat="1" applyFont="1" applyAlignment="1">
      <alignment horizontal="right" vertical="top" wrapText="1"/>
      <protection/>
    </xf>
    <xf numFmtId="0" fontId="8" fillId="0" borderId="0" xfId="30" applyFont="1" applyAlignment="1">
      <alignment horizontal="left" vertical="top"/>
      <protection/>
    </xf>
    <xf numFmtId="0" fontId="8" fillId="0" borderId="0" xfId="30" applyFont="1" applyAlignment="1">
      <alignment horizontal="justify" vertical="top"/>
      <protection/>
    </xf>
    <xf numFmtId="49" fontId="9" fillId="0" borderId="0" xfId="30" applyNumberFormat="1" applyFont="1" applyAlignment="1">
      <alignment horizontal="center" vertical="top" wrapText="1"/>
      <protection/>
    </xf>
    <xf numFmtId="167" fontId="9" fillId="0" borderId="0" xfId="30" applyNumberFormat="1" applyFont="1" applyAlignment="1">
      <alignment horizontal="right" vertical="top"/>
      <protection/>
    </xf>
    <xf numFmtId="166" fontId="10" fillId="0" borderId="0" xfId="0" applyNumberFormat="1" applyFont="1" applyAlignment="1">
      <alignment horizontal="justify" vertical="top" wrapText="1"/>
    </xf>
    <xf numFmtId="168" fontId="4" fillId="0" borderId="0" xfId="30" applyNumberFormat="1" applyFont="1" applyAlignment="1">
      <alignment horizontal="left" vertical="top"/>
      <protection/>
    </xf>
    <xf numFmtId="0" fontId="4" fillId="0" borderId="0" xfId="0" applyFont="1" applyAlignment="1">
      <alignment horizontal="justify" vertical="top"/>
    </xf>
    <xf numFmtId="0" fontId="4" fillId="0" borderId="0" xfId="30" applyFont="1" applyAlignment="1">
      <alignment horizontal="center" vertical="top"/>
      <protection/>
    </xf>
    <xf numFmtId="4" fontId="4" fillId="0" borderId="0" xfId="30" applyNumberFormat="1" applyFont="1" applyAlignment="1">
      <alignment vertical="top"/>
      <protection/>
    </xf>
    <xf numFmtId="169" fontId="4" fillId="0" borderId="0" xfId="20" applyNumberFormat="1" applyFont="1" applyBorder="1" applyAlignment="1" applyProtection="1">
      <alignment vertical="top"/>
      <protection/>
    </xf>
    <xf numFmtId="4" fontId="4" fillId="0" borderId="0" xfId="0" applyNumberFormat="1" applyFont="1" applyAlignment="1">
      <alignment horizontal="center" vertical="top" wrapText="1"/>
    </xf>
    <xf numFmtId="169" fontId="11" fillId="0" borderId="0" xfId="0" applyNumberFormat="1" applyFont="1" applyAlignment="1">
      <alignment horizontal="right" vertical="top"/>
    </xf>
    <xf numFmtId="0" fontId="13" fillId="0" borderId="0" xfId="30" applyFont="1" applyAlignment="1">
      <alignment horizontal="justify" vertical="top" wrapText="1"/>
      <protection/>
    </xf>
    <xf numFmtId="166" fontId="8" fillId="0" borderId="0" xfId="0" applyNumberFormat="1" applyFont="1" applyAlignment="1">
      <alignment horizontal="right" vertical="top" wrapText="1"/>
    </xf>
    <xf numFmtId="0" fontId="5" fillId="0" borderId="1" xfId="30" applyFont="1" applyBorder="1" applyAlignment="1">
      <alignment vertical="top"/>
      <protection/>
    </xf>
    <xf numFmtId="0" fontId="5" fillId="0" borderId="2" xfId="30" applyFont="1" applyBorder="1" applyAlignment="1">
      <alignment vertical="top"/>
      <protection/>
    </xf>
    <xf numFmtId="0" fontId="5" fillId="0" borderId="8" xfId="30" applyFont="1" applyBorder="1" applyAlignment="1">
      <alignment vertical="top"/>
      <protection/>
    </xf>
    <xf numFmtId="0" fontId="15" fillId="2" borderId="9" xfId="34" applyFont="1" applyFill="1" applyBorder="1" applyAlignment="1">
      <alignment horizontal="center" vertical="center" wrapText="1"/>
      <protection/>
    </xf>
    <xf numFmtId="0" fontId="15" fillId="2" borderId="10" xfId="34" applyFont="1" applyFill="1" applyBorder="1" applyAlignment="1">
      <alignment horizontal="center" vertical="center" wrapText="1"/>
      <protection/>
    </xf>
    <xf numFmtId="0" fontId="15" fillId="2" borderId="11" xfId="34" applyFont="1" applyFill="1" applyBorder="1" applyAlignment="1">
      <alignment horizontal="center" vertical="center" wrapText="1"/>
      <protection/>
    </xf>
    <xf numFmtId="0" fontId="15" fillId="2" borderId="0" xfId="34" applyFont="1" applyFill="1" applyAlignment="1">
      <alignment horizontal="center" vertical="center" wrapText="1"/>
      <protection/>
    </xf>
    <xf numFmtId="0" fontId="15" fillId="2" borderId="0" xfId="34" applyFont="1" applyFill="1" applyAlignment="1">
      <alignment horizontal="left" vertical="center" wrapText="1"/>
      <protection/>
    </xf>
    <xf numFmtId="169" fontId="15" fillId="2" borderId="0" xfId="34" applyNumberFormat="1" applyFont="1" applyFill="1" applyAlignment="1">
      <alignment horizontal="right" vertical="center" wrapText="1"/>
      <protection/>
    </xf>
    <xf numFmtId="0" fontId="16" fillId="3" borderId="0" xfId="24" applyFont="1" applyFill="1" applyAlignment="1">
      <alignment vertical="top"/>
      <protection/>
    </xf>
    <xf numFmtId="0" fontId="17" fillId="3" borderId="0" xfId="24" applyFont="1" applyFill="1" applyAlignment="1">
      <alignment horizontal="center" vertical="top"/>
      <protection/>
    </xf>
    <xf numFmtId="0" fontId="16" fillId="3" borderId="0" xfId="24" applyFont="1" applyFill="1" applyAlignment="1">
      <alignment horizontal="center" vertical="top"/>
      <protection/>
    </xf>
    <xf numFmtId="170" fontId="16" fillId="3" borderId="0" xfId="24" applyNumberFormat="1" applyFont="1" applyFill="1" applyAlignment="1">
      <alignment vertical="top"/>
      <protection/>
    </xf>
    <xf numFmtId="165" fontId="0" fillId="0" borderId="0" xfId="20">
      <alignment/>
    </xf>
    <xf numFmtId="49" fontId="12" fillId="0" borderId="0" xfId="24" applyNumberFormat="1" applyFont="1" applyAlignment="1">
      <alignment horizontal="left" vertical="top"/>
      <protection/>
    </xf>
    <xf numFmtId="0" fontId="12" fillId="0" borderId="0" xfId="24" applyFont="1" applyAlignment="1">
      <alignment horizontal="justify" vertical="top"/>
      <protection/>
    </xf>
    <xf numFmtId="169" fontId="12" fillId="0" borderId="0" xfId="23" applyNumberFormat="1" applyFont="1" applyAlignment="1">
      <alignment vertical="top"/>
    </xf>
    <xf numFmtId="4" fontId="2" fillId="0" borderId="0" xfId="30" applyNumberFormat="1" applyFont="1" applyAlignment="1">
      <alignment vertical="top"/>
      <protection/>
    </xf>
    <xf numFmtId="0" fontId="19" fillId="0" borderId="0" xfId="24" applyFont="1" applyAlignment="1">
      <alignment horizontal="justify" vertical="top"/>
      <protection/>
    </xf>
    <xf numFmtId="0" fontId="20" fillId="0" borderId="0" xfId="24" applyFont="1" applyAlignment="1">
      <alignment horizontal="center" vertical="top" wrapText="1"/>
      <protection/>
    </xf>
    <xf numFmtId="4" fontId="20" fillId="0" borderId="0" xfId="24" applyNumberFormat="1" applyFont="1" applyAlignment="1">
      <alignment horizontal="right" vertical="top"/>
      <protection/>
    </xf>
    <xf numFmtId="165" fontId="21" fillId="0" borderId="0" xfId="20" applyFont="1" applyAlignment="1">
      <alignment horizontal="right" vertical="top"/>
    </xf>
    <xf numFmtId="4" fontId="19" fillId="0" borderId="0" xfId="24" applyNumberFormat="1" applyFont="1" applyAlignment="1">
      <alignment horizontal="center" vertical="top"/>
      <protection/>
    </xf>
    <xf numFmtId="169" fontId="19" fillId="0" borderId="0" xfId="20" applyNumberFormat="1" applyFont="1" applyAlignment="1">
      <alignment vertical="top"/>
    </xf>
    <xf numFmtId="0" fontId="5" fillId="0" borderId="0" xfId="24" applyFont="1" applyAlignment="1">
      <alignment vertical="top"/>
      <protection/>
    </xf>
    <xf numFmtId="4" fontId="5" fillId="0" borderId="0" xfId="24" applyNumberFormat="1" applyFont="1" applyAlignment="1">
      <alignment vertical="top"/>
      <protection/>
    </xf>
    <xf numFmtId="171" fontId="2" fillId="0" borderId="0" xfId="30" applyNumberFormat="1" applyFont="1" applyAlignment="1">
      <alignment vertical="top"/>
      <protection/>
    </xf>
    <xf numFmtId="0" fontId="5" fillId="0" borderId="1" xfId="30" applyFont="1" applyBorder="1" applyAlignment="1">
      <alignment horizontal="center" vertical="top"/>
      <protection/>
    </xf>
    <xf numFmtId="0" fontId="7" fillId="0" borderId="8" xfId="30" applyFont="1" applyBorder="1" applyAlignment="1">
      <alignment horizontal="center" vertical="top"/>
      <protection/>
    </xf>
    <xf numFmtId="0" fontId="5" fillId="0" borderId="8" xfId="30" applyFont="1" applyBorder="1" applyAlignment="1">
      <alignment horizontal="justify" vertical="top" wrapText="1"/>
      <protection/>
    </xf>
    <xf numFmtId="14" fontId="5" fillId="0" borderId="5" xfId="30" applyNumberFormat="1" applyFont="1" applyBorder="1" applyAlignment="1">
      <alignment horizontal="right" vertical="top"/>
      <protection/>
    </xf>
    <xf numFmtId="0" fontId="3" fillId="0" borderId="8" xfId="30" applyFont="1" applyBorder="1" applyAlignment="1">
      <alignment horizontal="justify" vertical="top"/>
      <protection/>
    </xf>
    <xf numFmtId="14" fontId="5" fillId="0" borderId="3" xfId="30" applyNumberFormat="1" applyFont="1" applyBorder="1" applyAlignment="1">
      <alignment horizontal="right" vertical="top"/>
      <protection/>
    </xf>
    <xf numFmtId="14" fontId="5" fillId="0" borderId="12" xfId="30" applyNumberFormat="1" applyFont="1" applyBorder="1" applyAlignment="1">
      <alignment horizontal="right" vertical="top"/>
      <protection/>
    </xf>
    <xf numFmtId="0" fontId="15" fillId="2" borderId="0" xfId="34" applyFont="1" applyFill="1" applyAlignment="1">
      <alignment horizontal="center" vertical="center" wrapText="1"/>
      <protection/>
    </xf>
    <xf numFmtId="0" fontId="2" fillId="0" borderId="8" xfId="30" applyFont="1" applyBorder="1" applyAlignment="1">
      <alignment horizontal="justify" vertical="top"/>
      <protection/>
    </xf>
    <xf numFmtId="0" fontId="2" fillId="0" borderId="3" xfId="30" applyFont="1" applyBorder="1" applyAlignment="1">
      <alignment horizontal="center" vertical="top"/>
      <protection/>
    </xf>
    <xf numFmtId="0" fontId="2" fillId="0" borderId="0" xfId="30" applyFont="1" applyAlignment="1">
      <alignment horizontal="center" vertical="top"/>
      <protection/>
    </xf>
    <xf numFmtId="0" fontId="2" fillId="0" borderId="4" xfId="30" applyFont="1" applyBorder="1" applyAlignment="1">
      <alignment horizontal="center" vertical="top"/>
      <protection/>
    </xf>
    <xf numFmtId="0" fontId="2" fillId="0" borderId="12" xfId="30" applyFont="1" applyBorder="1" applyAlignment="1">
      <alignment horizontal="center" vertical="top"/>
      <protection/>
    </xf>
    <xf numFmtId="0" fontId="2" fillId="0" borderId="13" xfId="30" applyFont="1" applyBorder="1" applyAlignment="1">
      <alignment horizontal="center" vertical="top"/>
      <protection/>
    </xf>
    <xf numFmtId="0" fontId="2" fillId="0" borderId="7" xfId="30" applyFont="1" applyBorder="1" applyAlignment="1">
      <alignment horizontal="center" vertical="top"/>
      <protection/>
    </xf>
    <xf numFmtId="0" fontId="5" fillId="0" borderId="2" xfId="30" applyFont="1" applyBorder="1" applyAlignment="1">
      <alignment horizontal="center" vertical="top"/>
      <protection/>
    </xf>
    <xf numFmtId="0" fontId="5" fillId="0" borderId="8" xfId="30" applyFont="1" applyBorder="1" applyAlignment="1">
      <alignment horizontal="center" vertical="top"/>
      <protection/>
    </xf>
    <xf numFmtId="0" fontId="15" fillId="2" borderId="9" xfId="34" applyFont="1" applyFill="1" applyBorder="1" applyAlignment="1">
      <alignment horizontal="center" vertical="center" wrapText="1"/>
      <protection/>
    </xf>
    <xf numFmtId="0" fontId="15" fillId="2" borderId="10" xfId="34" applyFont="1" applyFill="1" applyBorder="1" applyAlignment="1">
      <alignment horizontal="center" vertical="center" wrapText="1"/>
      <protection/>
    </xf>
    <xf numFmtId="0" fontId="15" fillId="2" borderId="11" xfId="34" applyFont="1" applyFill="1" applyBorder="1" applyAlignment="1">
      <alignment horizontal="center" vertical="center" wrapText="1"/>
      <protection/>
    </xf>
  </cellXfs>
  <cellStyles count="21">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3" xfId="21"/>
    <cellStyle name="Normal 5" xfId="22"/>
    <cellStyle name="Moneda 2 2" xfId="23"/>
    <cellStyle name="Normal 2 2" xfId="24"/>
    <cellStyle name="Normal 10" xfId="25"/>
    <cellStyle name="Normal 2 3" xfId="26"/>
    <cellStyle name="Normal 4 2" xfId="27"/>
    <cellStyle name="Millares 2" xfId="28"/>
    <cellStyle name="Normal 3 2" xfId="29"/>
    <cellStyle name="Normal 2" xfId="30"/>
    <cellStyle name="Moneda 2" xfId="31"/>
    <cellStyle name="Moneda 2 2 2" xfId="32"/>
    <cellStyle name="Normal 2 2 2" xfId="33"/>
    <cellStyle name="Normal 4" xfId="34"/>
  </cellStyles>
  <dxfs count="72">
    <dxf>
      <font>
        <color theme="0"/>
      </font>
    </dxf>
    <dxf>
      <font>
        <color theme="0"/>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theme="0"/>
      </font>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theme="0"/>
      </font>
    </dxf>
    <dxf>
      <font>
        <color theme="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600"/>
      <rgbColor rgb="00000080"/>
      <rgbColor rgb="00808000"/>
      <rgbColor rgb="00800080"/>
      <rgbColor rgb="0000953B"/>
      <rgbColor rgb="00C0C0C0"/>
      <rgbColor rgb="00808080"/>
      <rgbColor rgb="005B9BD5"/>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7CE"/>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219075</xdr:colOff>
      <xdr:row>3</xdr:row>
      <xdr:rowOff>19050</xdr:rowOff>
    </xdr:from>
    <xdr:to>
      <xdr:col>0</xdr:col>
      <xdr:colOff>1128117</xdr:colOff>
      <xdr:row>8</xdr:row>
      <xdr:rowOff>42819</xdr:rowOff>
    </xdr:to>
    <xdr:pic>
      <xdr:nvPicPr>
        <xdr:cNvPr id="10" name="Imagen 9">
          <a:extLst>
            <a:ext uri="{FF2B5EF4-FFF2-40B4-BE49-F238E27FC236}">
              <a16:creationId xmlns:a16="http://schemas.microsoft.com/office/drawing/2014/main" id="{e6f6b7cc-a1a6-4176-b35e-0ff44af0dcf5}"/>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219075" y="590550"/>
          <a:ext cx="904875" cy="952500"/>
        </a:xfrm>
        <a:prstGeom prst="rect"/>
      </xdr:spPr>
    </xdr:pic>
    <xdr:clientData/>
  </xdr:twoCellAnchor>
  <xdr:twoCellAnchor editAs="oneCell">
    <xdr:from>
      <xdr:col>6</xdr:col>
      <xdr:colOff>58875</xdr:colOff>
      <xdr:row>3</xdr:row>
      <xdr:rowOff>171330</xdr:rowOff>
    </xdr:from>
    <xdr:to>
      <xdr:col>6</xdr:col>
      <xdr:colOff>1554300</xdr:colOff>
      <xdr:row>5</xdr:row>
      <xdr:rowOff>156562</xdr:rowOff>
    </xdr:to>
    <xdr:pic>
      <xdr:nvPicPr>
        <xdr:cNvPr id="11" name="Imagen 10">
          <a:extLst>
            <a:ext uri="{FF2B5EF4-FFF2-40B4-BE49-F238E27FC236}">
              <a16:creationId xmlns:a16="http://schemas.microsoft.com/office/drawing/2014/main" id="{216e4d38-a095-4b6f-9d2f-08b22e4a8d0e}"/>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10058400" y="742950"/>
          <a:ext cx="1495425" cy="36195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6"/>
  <dimension ref="A1:K281"/>
  <sheetViews>
    <sheetView showGridLines="0" tabSelected="1" view="pageBreakPreview" zoomScaleNormal="100" zoomScaleSheetLayoutView="100" workbookViewId="0" topLeftCell="A1">
      <selection pane="topLeft" activeCell="D31" sqref="D31:D247"/>
    </sheetView>
  </sheetViews>
  <sheetFormatPr defaultColWidth="14.5942857142857" defaultRowHeight="14.25"/>
  <cols>
    <col min="1" max="1" width="20.5714285714286" style="5" customWidth="1"/>
    <col min="2" max="2" width="56.8571428571429" style="6" customWidth="1"/>
    <col min="3" max="3" width="13.7142857142857" customWidth="1"/>
    <col min="4" max="4" width="15.1428571428571" customWidth="1"/>
    <col min="5" max="5" width="17.8571428571429" customWidth="1"/>
    <col min="6" max="6" width="25.8571428571429" style="7" customWidth="1"/>
    <col min="7" max="7" width="24.2857142857143" customWidth="1"/>
  </cols>
  <sheetData>
    <row r="1" spans="1:7" s="1" customFormat="1" ht="15" customHeight="1">
      <c r="A1" s="8"/>
      <c r="B1" s="9" t="s">
        <v>0</v>
      </c>
      <c r="C1" s="75" t="s">
        <v>1</v>
      </c>
      <c r="D1" s="75"/>
      <c r="E1" s="75"/>
      <c r="F1" s="75"/>
      <c r="G1" s="48"/>
    </row>
    <row r="2" spans="1:7" s="1" customFormat="1" ht="15" customHeight="1">
      <c r="A2" s="10"/>
      <c r="B2" s="11" t="s">
        <v>2</v>
      </c>
      <c r="C2" s="12"/>
      <c r="D2" s="13"/>
      <c r="E2" s="13"/>
      <c r="F2" s="14"/>
      <c r="G2" s="49"/>
    </row>
    <row r="3" spans="1:7" s="1" customFormat="1" ht="15" customHeight="1" thickBot="1">
      <c r="A3" s="10"/>
      <c r="B3" s="15" t="s">
        <v>3</v>
      </c>
      <c r="C3" s="76" t="s">
        <v>425</v>
      </c>
      <c r="D3" s="76"/>
      <c r="E3" s="76"/>
      <c r="F3" s="76"/>
      <c r="G3" s="49"/>
    </row>
    <row r="4" spans="1:7" s="1" customFormat="1" ht="15" customHeight="1" thickBot="1">
      <c r="A4" s="10"/>
      <c r="B4" s="77"/>
      <c r="C4" s="76"/>
      <c r="D4" s="76"/>
      <c r="E4" s="76"/>
      <c r="F4" s="76"/>
      <c r="G4" s="49"/>
    </row>
    <row r="5" spans="1:7" s="1" customFormat="1" ht="15" customHeight="1" thickBot="1">
      <c r="A5" s="10"/>
      <c r="B5" s="77"/>
      <c r="C5" s="76"/>
      <c r="D5" s="76"/>
      <c r="E5" s="76"/>
      <c r="F5" s="76"/>
      <c r="G5" s="49"/>
    </row>
    <row r="6" spans="1:7" s="1" customFormat="1" ht="15" customHeight="1">
      <c r="A6" s="10"/>
      <c r="B6" s="16" t="s">
        <v>4</v>
      </c>
      <c r="C6" s="78" t="s">
        <v>5</v>
      </c>
      <c r="D6" s="78"/>
      <c r="E6" s="78"/>
      <c r="F6" s="17"/>
      <c r="G6" s="49"/>
    </row>
    <row r="7" spans="1:7" s="1" customFormat="1" ht="14.65" thickBot="1">
      <c r="A7" s="10"/>
      <c r="B7" s="79" t="s">
        <v>426</v>
      </c>
      <c r="C7" s="80" t="s">
        <v>6</v>
      </c>
      <c r="D7" s="80"/>
      <c r="E7" s="80"/>
      <c r="F7" s="18"/>
      <c r="G7" s="49"/>
    </row>
    <row r="8" spans="1:7" s="1" customFormat="1" ht="14.65" thickBot="1">
      <c r="A8" s="10"/>
      <c r="B8" s="79"/>
      <c r="C8" s="80" t="s">
        <v>7</v>
      </c>
      <c r="D8" s="80"/>
      <c r="E8" s="80"/>
      <c r="F8" s="19"/>
      <c r="G8" s="49"/>
    </row>
    <row r="9" spans="1:7" s="1" customFormat="1" ht="21.95" customHeight="1" thickBot="1">
      <c r="A9" s="10"/>
      <c r="B9" s="79"/>
      <c r="C9" s="81" t="s">
        <v>8</v>
      </c>
      <c r="D9" s="81"/>
      <c r="E9" s="81"/>
      <c r="F9" s="20"/>
      <c r="G9" s="50"/>
    </row>
    <row r="10" spans="1:7" s="1" customFormat="1" ht="15" customHeight="1">
      <c r="A10" s="10"/>
      <c r="B10" s="9" t="s">
        <v>9</v>
      </c>
      <c r="C10" s="75" t="s">
        <v>10</v>
      </c>
      <c r="D10" s="75"/>
      <c r="E10" s="75"/>
      <c r="F10" s="75"/>
      <c r="G10" s="21" t="s">
        <v>11</v>
      </c>
    </row>
    <row r="11" spans="1:7" s="1" customFormat="1" ht="15" customHeight="1" thickBot="1">
      <c r="A11" s="10"/>
      <c r="B11" s="83"/>
      <c r="C11" s="84"/>
      <c r="D11" s="85"/>
      <c r="E11" s="85"/>
      <c r="F11" s="86"/>
      <c r="G11" s="90"/>
    </row>
    <row r="12" spans="1:7" s="1" customFormat="1" ht="15" customHeight="1" thickBot="1">
      <c r="A12" s="22"/>
      <c r="B12" s="83"/>
      <c r="C12" s="87"/>
      <c r="D12" s="88"/>
      <c r="E12" s="88"/>
      <c r="F12" s="89"/>
      <c r="G12" s="91"/>
    </row>
    <row r="13" spans="1:6" s="2" customFormat="1" ht="15" customHeight="1" thickBot="1">
      <c r="A13" s="23"/>
      <c r="B13" s="24"/>
      <c r="D13" s="24"/>
      <c r="F13" s="25"/>
    </row>
    <row r="14" spans="1:7" s="1" customFormat="1" ht="15" customHeight="1" thickBot="1">
      <c r="A14" s="92" t="s">
        <v>12</v>
      </c>
      <c r="B14" s="93"/>
      <c r="C14" s="93"/>
      <c r="D14" s="93"/>
      <c r="E14" s="93"/>
      <c r="F14" s="93"/>
      <c r="G14" s="94"/>
    </row>
    <row r="15" spans="1:7" s="1" customFormat="1" ht="15" customHeight="1" thickBot="1">
      <c r="A15" s="26"/>
      <c r="B15" s="27"/>
      <c r="C15" s="28"/>
      <c r="D15" s="28"/>
      <c r="E15" s="28"/>
      <c r="F15" s="29"/>
      <c r="G15" s="28"/>
    </row>
    <row r="16" spans="1:7" s="3" customFormat="1" ht="40.5" customHeight="1" thickBot="1">
      <c r="A16" s="51" t="s">
        <v>13</v>
      </c>
      <c r="B16" s="52" t="s">
        <v>14</v>
      </c>
      <c r="C16" s="52" t="s">
        <v>15</v>
      </c>
      <c r="D16" s="52" t="s">
        <v>16</v>
      </c>
      <c r="E16" s="52" t="s">
        <v>17</v>
      </c>
      <c r="F16" s="52" t="s">
        <v>18</v>
      </c>
      <c r="G16" s="53" t="s">
        <v>19</v>
      </c>
    </row>
    <row r="17" spans="1:9" s="2" customFormat="1" ht="42.75" customHeight="1">
      <c r="A17" s="30"/>
      <c r="B17" s="31" t="str">
        <f>+B7</f>
        <v>Terminación del edificio módulo 3 de Hospitalización del Centro de Atención de Salud Mental (CAISAME), en el municipio de Tlajomulco de Zúñiga, Jalisco.</v>
      </c>
      <c r="C17" s="32"/>
      <c r="D17" s="32"/>
      <c r="E17" s="32"/>
      <c r="F17" s="32"/>
      <c r="G17" s="33">
        <f>G18</f>
        <v>0</v>
      </c>
      <c r="I17" s="61"/>
    </row>
    <row r="18" spans="1:8" s="1" customFormat="1" ht="14.25">
      <c r="A18" s="34" t="s">
        <v>20</v>
      </c>
      <c r="B18" s="35" t="s">
        <v>427</v>
      </c>
      <c r="C18" s="36"/>
      <c r="D18" s="37"/>
      <c r="E18" s="38"/>
      <c r="F18" s="38"/>
      <c r="G18" s="33">
        <f>G19+G31+G39+G45+G79+G92+G119+G128+G139+G158+G165+G169+G176+G186+G196+G199+G218+G230+G236+G247</f>
        <v>0</v>
      </c>
      <c r="H18" s="74"/>
    </row>
    <row r="19" spans="1:11" s="4" customFormat="1" ht="14.25">
      <c r="A19" s="66" t="s">
        <v>30</v>
      </c>
      <c r="B19" s="66" t="s">
        <v>31</v>
      </c>
      <c r="C19" s="67"/>
      <c r="D19" s="68"/>
      <c r="E19" s="69"/>
      <c r="F19" s="70"/>
      <c r="G19" s="71">
        <f>SUM(G20:G30)</f>
        <v>0</v>
      </c>
      <c r="H19" s="65"/>
      <c r="I19" s="65"/>
      <c r="J19" s="1"/>
      <c r="K19" s="1"/>
    </row>
    <row r="20" spans="1:11" s="4" customFormat="1" ht="81">
      <c r="A20" s="39" t="s">
        <v>189</v>
      </c>
      <c r="B20" s="40" t="s">
        <v>32</v>
      </c>
      <c r="C20" s="41" t="s">
        <v>21</v>
      </c>
      <c r="D20" s="42">
        <v>560</v>
      </c>
      <c r="E20" s="43"/>
      <c r="F20" s="44" t="str">
        <f>+numtext(E20)</f>
        <v>CERO PESOS 00/100 M.N.</v>
      </c>
      <c r="G20" s="45">
        <f>+ROUND(D20*E20,2)</f>
        <v>0</v>
      </c>
      <c r="H20" s="65"/>
      <c r="I20" s="65"/>
      <c r="J20" s="1"/>
      <c r="K20" s="1"/>
    </row>
    <row r="21" spans="1:11" s="4" customFormat="1" ht="40.5">
      <c r="A21" s="39" t="s">
        <v>190</v>
      </c>
      <c r="B21" s="40" t="s">
        <v>428</v>
      </c>
      <c r="C21" s="41" t="s">
        <v>28</v>
      </c>
      <c r="D21" s="42">
        <v>44.79</v>
      </c>
      <c r="E21" s="43"/>
      <c r="F21" s="44" t="str">
        <f t="shared" si="0" ref="F21:F30">+numtext(E21)</f>
        <v>CERO PESOS 00/100 M.N.</v>
      </c>
      <c r="G21" s="45">
        <f t="shared" si="1" ref="G21:G30">+ROUND(D21*E21,2)</f>
        <v>0</v>
      </c>
      <c r="H21" s="65"/>
      <c r="I21" s="65"/>
      <c r="J21" s="1"/>
      <c r="K21" s="1"/>
    </row>
    <row r="22" spans="1:11" s="4" customFormat="1" ht="20.25">
      <c r="A22" s="39" t="s">
        <v>191</v>
      </c>
      <c r="B22" s="40" t="s">
        <v>122</v>
      </c>
      <c r="C22" s="41" t="s">
        <v>28</v>
      </c>
      <c r="D22" s="42">
        <v>8.96</v>
      </c>
      <c r="E22" s="43"/>
      <c r="F22" s="44" t="str">
        <f t="shared" si="0"/>
        <v>CERO PESOS 00/100 M.N.</v>
      </c>
      <c r="G22" s="45">
        <f t="shared" si="1"/>
        <v>0</v>
      </c>
      <c r="H22" s="65"/>
      <c r="I22" s="65"/>
      <c r="J22" s="1"/>
      <c r="K22" s="1"/>
    </row>
    <row r="23" spans="1:11" s="4" customFormat="1" ht="30.4">
      <c r="A23" s="39" t="s">
        <v>192</v>
      </c>
      <c r="B23" s="40" t="s">
        <v>429</v>
      </c>
      <c r="C23" s="41" t="s">
        <v>21</v>
      </c>
      <c r="D23" s="42">
        <v>100.79</v>
      </c>
      <c r="E23" s="43"/>
      <c r="F23" s="44" t="str">
        <f t="shared" si="0"/>
        <v>CERO PESOS 00/100 M.N.</v>
      </c>
      <c r="G23" s="45">
        <f t="shared" si="1"/>
        <v>0</v>
      </c>
      <c r="H23" s="65"/>
      <c r="I23" s="65"/>
      <c r="J23" s="1"/>
      <c r="K23" s="1"/>
    </row>
    <row r="24" spans="1:11" s="4" customFormat="1" ht="40.5">
      <c r="A24" s="39" t="s">
        <v>193</v>
      </c>
      <c r="B24" s="40" t="s">
        <v>430</v>
      </c>
      <c r="C24" s="41" t="s">
        <v>28</v>
      </c>
      <c r="D24" s="42">
        <v>22.40</v>
      </c>
      <c r="E24" s="43"/>
      <c r="F24" s="44" t="str">
        <f t="shared" si="0"/>
        <v>CERO PESOS 00/100 M.N.</v>
      </c>
      <c r="G24" s="45">
        <f t="shared" si="1"/>
        <v>0</v>
      </c>
      <c r="H24" s="65"/>
      <c r="I24" s="65"/>
      <c r="J24" s="1"/>
      <c r="K24" s="1"/>
    </row>
    <row r="25" spans="1:11" s="4" customFormat="1" ht="40.5">
      <c r="A25" s="39" t="s">
        <v>194</v>
      </c>
      <c r="B25" s="40" t="s">
        <v>431</v>
      </c>
      <c r="C25" s="41" t="s">
        <v>28</v>
      </c>
      <c r="D25" s="42">
        <v>16.57</v>
      </c>
      <c r="E25" s="43"/>
      <c r="F25" s="44" t="str">
        <f t="shared" si="0"/>
        <v>CERO PESOS 00/100 M.N.</v>
      </c>
      <c r="G25" s="45">
        <f t="shared" si="1"/>
        <v>0</v>
      </c>
      <c r="H25" s="65"/>
      <c r="I25" s="65"/>
      <c r="J25" s="1"/>
      <c r="K25" s="1"/>
    </row>
    <row r="26" spans="1:11" s="4" customFormat="1" ht="40.5">
      <c r="A26" s="39" t="s">
        <v>195</v>
      </c>
      <c r="B26" s="40" t="s">
        <v>432</v>
      </c>
      <c r="C26" s="41" t="s">
        <v>35</v>
      </c>
      <c r="D26" s="42">
        <v>182.31</v>
      </c>
      <c r="E26" s="43"/>
      <c r="F26" s="44" t="str">
        <f t="shared" si="0"/>
        <v>CERO PESOS 00/100 M.N.</v>
      </c>
      <c r="G26" s="45">
        <f t="shared" si="1"/>
        <v>0</v>
      </c>
      <c r="H26" s="65"/>
      <c r="I26" s="65"/>
      <c r="J26" s="1"/>
      <c r="K26" s="1"/>
    </row>
    <row r="27" spans="1:11" s="4" customFormat="1" ht="30.4">
      <c r="A27" s="39" t="s">
        <v>196</v>
      </c>
      <c r="B27" s="40" t="s">
        <v>433</v>
      </c>
      <c r="C27" s="41" t="s">
        <v>29</v>
      </c>
      <c r="D27" s="42">
        <v>145</v>
      </c>
      <c r="E27" s="43"/>
      <c r="F27" s="44" t="str">
        <f t="shared" si="0"/>
        <v>CERO PESOS 00/100 M.N.</v>
      </c>
      <c r="G27" s="45">
        <f t="shared" si="1"/>
        <v>0</v>
      </c>
      <c r="H27" s="65"/>
      <c r="I27" s="65"/>
      <c r="J27" s="1"/>
      <c r="K27" s="1"/>
    </row>
    <row r="28" spans="1:11" s="4" customFormat="1" ht="40.5">
      <c r="A28" s="39" t="s">
        <v>197</v>
      </c>
      <c r="B28" s="40" t="s">
        <v>434</v>
      </c>
      <c r="C28" s="41" t="s">
        <v>22</v>
      </c>
      <c r="D28" s="42">
        <v>223.97</v>
      </c>
      <c r="E28" s="43"/>
      <c r="F28" s="44" t="str">
        <f t="shared" si="0"/>
        <v>CERO PESOS 00/100 M.N.</v>
      </c>
      <c r="G28" s="45">
        <f t="shared" si="1"/>
        <v>0</v>
      </c>
      <c r="H28" s="65"/>
      <c r="I28" s="65"/>
      <c r="J28" s="1"/>
      <c r="K28" s="1"/>
    </row>
    <row r="29" spans="1:11" s="4" customFormat="1" ht="40.5">
      <c r="A29" s="39" t="s">
        <v>198</v>
      </c>
      <c r="B29" s="40" t="s">
        <v>33</v>
      </c>
      <c r="C29" s="41" t="s">
        <v>28</v>
      </c>
      <c r="D29" s="42">
        <v>35.84</v>
      </c>
      <c r="E29" s="43"/>
      <c r="F29" s="44" t="str">
        <f t="shared" si="0"/>
        <v>CERO PESOS 00/100 M.N.</v>
      </c>
      <c r="G29" s="45">
        <f t="shared" si="1"/>
        <v>0</v>
      </c>
      <c r="H29" s="65"/>
      <c r="I29" s="65"/>
      <c r="J29" s="1"/>
      <c r="K29" s="1"/>
    </row>
    <row r="30" spans="1:11" s="4" customFormat="1" ht="40.5">
      <c r="A30" s="39" t="s">
        <v>199</v>
      </c>
      <c r="B30" s="40" t="s">
        <v>34</v>
      </c>
      <c r="C30" s="41" t="s">
        <v>35</v>
      </c>
      <c r="D30" s="42">
        <v>394.19</v>
      </c>
      <c r="E30" s="43"/>
      <c r="F30" s="44" t="str">
        <f t="shared" si="0"/>
        <v>CERO PESOS 00/100 M.N.</v>
      </c>
      <c r="G30" s="45">
        <f t="shared" si="1"/>
        <v>0</v>
      </c>
      <c r="H30" s="65"/>
      <c r="I30" s="65"/>
      <c r="J30" s="1"/>
      <c r="K30" s="1"/>
    </row>
    <row r="31" spans="1:11" s="4" customFormat="1" ht="14.25">
      <c r="A31" s="66" t="s">
        <v>36</v>
      </c>
      <c r="B31" s="66" t="s">
        <v>435</v>
      </c>
      <c r="C31" s="67"/>
      <c r="D31" s="68"/>
      <c r="E31" s="69"/>
      <c r="F31" s="70"/>
      <c r="G31" s="71">
        <f>SUM(G32:G38)</f>
        <v>0</v>
      </c>
      <c r="H31" s="65"/>
      <c r="I31" s="65"/>
      <c r="J31" s="1"/>
      <c r="K31" s="1"/>
    </row>
    <row r="32" spans="1:11" s="4" customFormat="1" ht="70.9">
      <c r="A32" s="39" t="s">
        <v>200</v>
      </c>
      <c r="B32" s="40" t="s">
        <v>37</v>
      </c>
      <c r="C32" s="41" t="s">
        <v>22</v>
      </c>
      <c r="D32" s="42">
        <v>283.97</v>
      </c>
      <c r="E32" s="43"/>
      <c r="F32" s="44" t="str">
        <f t="shared" si="2" ref="F32:F38">+numtext(E32)</f>
        <v>CERO PESOS 00/100 M.N.</v>
      </c>
      <c r="G32" s="45">
        <f t="shared" si="3" ref="G32:G38">+ROUND(D32*E32,2)</f>
        <v>0</v>
      </c>
      <c r="H32" s="65"/>
      <c r="I32" s="65"/>
      <c r="J32" s="1"/>
      <c r="K32" s="1"/>
    </row>
    <row r="33" spans="1:11" s="4" customFormat="1" ht="70.9">
      <c r="A33" s="39" t="s">
        <v>201</v>
      </c>
      <c r="B33" s="40" t="s">
        <v>38</v>
      </c>
      <c r="C33" s="41" t="s">
        <v>22</v>
      </c>
      <c r="D33" s="42">
        <v>283.97</v>
      </c>
      <c r="E33" s="43"/>
      <c r="F33" s="44" t="str">
        <f t="shared" si="2"/>
        <v>CERO PESOS 00/100 M.N.</v>
      </c>
      <c r="G33" s="45">
        <f t="shared" si="3"/>
        <v>0</v>
      </c>
      <c r="H33" s="65"/>
      <c r="I33" s="65"/>
      <c r="J33" s="1"/>
      <c r="K33" s="1"/>
    </row>
    <row r="34" spans="1:11" s="4" customFormat="1" ht="70.9">
      <c r="A34" s="39" t="s">
        <v>202</v>
      </c>
      <c r="B34" s="40" t="s">
        <v>436</v>
      </c>
      <c r="C34" s="41" t="s">
        <v>22</v>
      </c>
      <c r="D34" s="42">
        <v>283.97</v>
      </c>
      <c r="E34" s="43"/>
      <c r="F34" s="44" t="str">
        <f t="shared" si="2"/>
        <v>CERO PESOS 00/100 M.N.</v>
      </c>
      <c r="G34" s="45">
        <f t="shared" si="3"/>
        <v>0</v>
      </c>
      <c r="H34" s="65"/>
      <c r="I34" s="65"/>
      <c r="J34" s="1"/>
      <c r="K34" s="1"/>
    </row>
    <row r="35" spans="1:11" s="4" customFormat="1" ht="70.9">
      <c r="A35" s="39" t="s">
        <v>203</v>
      </c>
      <c r="B35" s="40" t="s">
        <v>39</v>
      </c>
      <c r="C35" s="41" t="s">
        <v>22</v>
      </c>
      <c r="D35" s="42">
        <v>620</v>
      </c>
      <c r="E35" s="43"/>
      <c r="F35" s="44" t="str">
        <f t="shared" si="2"/>
        <v>CERO PESOS 00/100 M.N.</v>
      </c>
      <c r="G35" s="45">
        <f t="shared" si="3"/>
        <v>0</v>
      </c>
      <c r="H35" s="65"/>
      <c r="I35" s="65"/>
      <c r="J35" s="1"/>
      <c r="K35" s="1"/>
    </row>
    <row r="36" spans="1:11" s="4" customFormat="1" ht="50.65">
      <c r="A36" s="39" t="s">
        <v>204</v>
      </c>
      <c r="B36" s="40" t="s">
        <v>40</v>
      </c>
      <c r="C36" s="41" t="s">
        <v>29</v>
      </c>
      <c r="D36" s="42">
        <v>245</v>
      </c>
      <c r="E36" s="43"/>
      <c r="F36" s="44" t="str">
        <f t="shared" si="2"/>
        <v>CERO PESOS 00/100 M.N.</v>
      </c>
      <c r="G36" s="45">
        <f t="shared" si="3"/>
        <v>0</v>
      </c>
      <c r="H36" s="65"/>
      <c r="I36" s="65"/>
      <c r="J36" s="1"/>
      <c r="K36" s="1"/>
    </row>
    <row r="37" spans="1:11" s="4" customFormat="1" ht="60.75">
      <c r="A37" s="39" t="s">
        <v>205</v>
      </c>
      <c r="B37" s="40" t="s">
        <v>41</v>
      </c>
      <c r="C37" s="41" t="s">
        <v>29</v>
      </c>
      <c r="D37" s="42">
        <v>170</v>
      </c>
      <c r="E37" s="43"/>
      <c r="F37" s="44" t="str">
        <f t="shared" si="2"/>
        <v>CERO PESOS 00/100 M.N.</v>
      </c>
      <c r="G37" s="45">
        <f t="shared" si="3"/>
        <v>0</v>
      </c>
      <c r="H37" s="65"/>
      <c r="I37" s="65"/>
      <c r="J37" s="1"/>
      <c r="K37" s="1"/>
    </row>
    <row r="38" spans="1:11" s="4" customFormat="1" ht="50.65">
      <c r="A38" s="39" t="s">
        <v>206</v>
      </c>
      <c r="B38" s="40" t="s">
        <v>120</v>
      </c>
      <c r="C38" s="41" t="s">
        <v>21</v>
      </c>
      <c r="D38" s="42">
        <v>1039.9</v>
      </c>
      <c r="E38" s="43"/>
      <c r="F38" s="44" t="str">
        <f t="shared" si="2"/>
        <v>CERO PESOS 00/100 M.N.</v>
      </c>
      <c r="G38" s="45">
        <f t="shared" si="3"/>
        <v>0</v>
      </c>
      <c r="H38" s="65"/>
      <c r="I38" s="65"/>
      <c r="J38" s="1"/>
      <c r="K38" s="1"/>
    </row>
    <row r="39" spans="1:11" s="4" customFormat="1" ht="14.25">
      <c r="A39" s="66" t="s">
        <v>42</v>
      </c>
      <c r="B39" s="66" t="s">
        <v>437</v>
      </c>
      <c r="C39" s="67"/>
      <c r="D39" s="68"/>
      <c r="E39" s="69"/>
      <c r="F39" s="70"/>
      <c r="G39" s="71">
        <f>SUM(G40:G44)</f>
        <v>0</v>
      </c>
      <c r="H39" s="65"/>
      <c r="I39" s="65"/>
      <c r="J39" s="1"/>
      <c r="K39" s="1"/>
    </row>
    <row r="40" spans="1:11" s="4" customFormat="1" ht="50.65">
      <c r="A40" s="39" t="s">
        <v>207</v>
      </c>
      <c r="B40" s="40" t="s">
        <v>43</v>
      </c>
      <c r="C40" s="41" t="s">
        <v>21</v>
      </c>
      <c r="D40" s="42">
        <v>2079.79</v>
      </c>
      <c r="E40" s="43"/>
      <c r="F40" s="44" t="str">
        <f t="shared" si="4" ref="F40:F44">+numtext(E40)</f>
        <v>CERO PESOS 00/100 M.N.</v>
      </c>
      <c r="G40" s="45">
        <f t="shared" si="5" ref="G40:G44">+ROUND(D40*E40,2)</f>
        <v>0</v>
      </c>
      <c r="H40" s="65"/>
      <c r="I40" s="65"/>
      <c r="J40" s="1"/>
      <c r="K40" s="1"/>
    </row>
    <row r="41" spans="1:11" s="4" customFormat="1" ht="40.5">
      <c r="A41" s="39" t="s">
        <v>208</v>
      </c>
      <c r="B41" s="40" t="s">
        <v>44</v>
      </c>
      <c r="C41" s="41" t="s">
        <v>22</v>
      </c>
      <c r="D41" s="42">
        <v>277.50</v>
      </c>
      <c r="E41" s="43"/>
      <c r="F41" s="44" t="str">
        <f t="shared" si="4"/>
        <v>CERO PESOS 00/100 M.N.</v>
      </c>
      <c r="G41" s="45">
        <f t="shared" si="5"/>
        <v>0</v>
      </c>
      <c r="H41" s="65"/>
      <c r="I41" s="65"/>
      <c r="J41" s="1"/>
      <c r="K41" s="1"/>
    </row>
    <row r="42" spans="1:11" s="4" customFormat="1" ht="50.65">
      <c r="A42" s="39" t="s">
        <v>209</v>
      </c>
      <c r="B42" s="40" t="s">
        <v>45</v>
      </c>
      <c r="C42" s="41" t="s">
        <v>22</v>
      </c>
      <c r="D42" s="42">
        <v>65</v>
      </c>
      <c r="E42" s="43"/>
      <c r="F42" s="44" t="str">
        <f t="shared" si="4"/>
        <v>CERO PESOS 00/100 M.N.</v>
      </c>
      <c r="G42" s="45">
        <f t="shared" si="5"/>
        <v>0</v>
      </c>
      <c r="H42" s="65"/>
      <c r="I42" s="65"/>
      <c r="J42" s="1"/>
      <c r="K42" s="1"/>
    </row>
    <row r="43" spans="1:11" s="4" customFormat="1" ht="30.4">
      <c r="A43" s="39" t="s">
        <v>210</v>
      </c>
      <c r="B43" s="40" t="s">
        <v>438</v>
      </c>
      <c r="C43" s="41" t="s">
        <v>21</v>
      </c>
      <c r="D43" s="42">
        <v>54</v>
      </c>
      <c r="E43" s="43"/>
      <c r="F43" s="44" t="str">
        <f t="shared" si="4"/>
        <v>CERO PESOS 00/100 M.N.</v>
      </c>
      <c r="G43" s="45">
        <f t="shared" si="5"/>
        <v>0</v>
      </c>
      <c r="H43" s="65"/>
      <c r="I43" s="65"/>
      <c r="J43" s="1"/>
      <c r="K43" s="1"/>
    </row>
    <row r="44" spans="1:11" s="4" customFormat="1" ht="81">
      <c r="A44" s="39" t="s">
        <v>211</v>
      </c>
      <c r="B44" s="40" t="s">
        <v>46</v>
      </c>
      <c r="C44" s="41" t="s">
        <v>29</v>
      </c>
      <c r="D44" s="42">
        <v>15</v>
      </c>
      <c r="E44" s="43"/>
      <c r="F44" s="44" t="str">
        <f t="shared" si="4"/>
        <v>CERO PESOS 00/100 M.N.</v>
      </c>
      <c r="G44" s="45">
        <f t="shared" si="5"/>
        <v>0</v>
      </c>
      <c r="H44" s="65"/>
      <c r="I44" s="65"/>
      <c r="J44" s="1"/>
      <c r="K44" s="1"/>
    </row>
    <row r="45" spans="1:11" s="4" customFormat="1" ht="14.25">
      <c r="A45" s="66" t="s">
        <v>106</v>
      </c>
      <c r="B45" s="66" t="s">
        <v>121</v>
      </c>
      <c r="C45" s="67"/>
      <c r="D45" s="68"/>
      <c r="E45" s="69"/>
      <c r="F45" s="70"/>
      <c r="G45" s="71">
        <f>G46+G61</f>
        <v>0</v>
      </c>
      <c r="H45" s="65"/>
      <c r="I45" s="65"/>
      <c r="J45" s="1"/>
      <c r="K45" s="1"/>
    </row>
    <row r="46" spans="1:11" s="4" customFormat="1" ht="14.25">
      <c r="A46" s="62" t="s">
        <v>485</v>
      </c>
      <c r="B46" s="63" t="s">
        <v>47</v>
      </c>
      <c r="C46" s="72"/>
      <c r="D46" s="73"/>
      <c r="E46" s="72"/>
      <c r="F46" s="72"/>
      <c r="G46" s="64">
        <f>SUM(G47:G60)</f>
        <v>0</v>
      </c>
      <c r="H46" s="65"/>
      <c r="I46" s="65"/>
      <c r="J46" s="1"/>
      <c r="K46" s="1"/>
    </row>
    <row r="47" spans="1:11" s="4" customFormat="1" ht="30.4">
      <c r="A47" s="39" t="s">
        <v>212</v>
      </c>
      <c r="B47" s="40" t="s">
        <v>48</v>
      </c>
      <c r="C47" s="41" t="s">
        <v>22</v>
      </c>
      <c r="D47" s="42">
        <v>196</v>
      </c>
      <c r="E47" s="43"/>
      <c r="F47" s="44" t="str">
        <f t="shared" si="6" ref="F47:F60">+numtext(E47)</f>
        <v>CERO PESOS 00/100 M.N.</v>
      </c>
      <c r="G47" s="45">
        <f t="shared" si="7" ref="G47:G60">+ROUND(D47*E47,2)</f>
        <v>0</v>
      </c>
      <c r="H47" s="65"/>
      <c r="I47" s="65"/>
      <c r="J47" s="1"/>
      <c r="K47" s="1"/>
    </row>
    <row r="48" spans="1:11" s="4" customFormat="1" ht="40.5">
      <c r="A48" s="39" t="s">
        <v>213</v>
      </c>
      <c r="B48" s="40" t="s">
        <v>50</v>
      </c>
      <c r="C48" s="41" t="s">
        <v>22</v>
      </c>
      <c r="D48" s="42">
        <v>80</v>
      </c>
      <c r="E48" s="43"/>
      <c r="F48" s="44" t="str">
        <f t="shared" si="6"/>
        <v>CERO PESOS 00/100 M.N.</v>
      </c>
      <c r="G48" s="45">
        <f t="shared" si="7"/>
        <v>0</v>
      </c>
      <c r="H48" s="65"/>
      <c r="I48" s="65"/>
      <c r="J48" s="1"/>
      <c r="K48" s="1"/>
    </row>
    <row r="49" spans="1:11" s="4" customFormat="1" ht="40.5">
      <c r="A49" s="39" t="s">
        <v>214</v>
      </c>
      <c r="B49" s="40" t="s">
        <v>123</v>
      </c>
      <c r="C49" s="41" t="s">
        <v>22</v>
      </c>
      <c r="D49" s="42">
        <v>50</v>
      </c>
      <c r="E49" s="43"/>
      <c r="F49" s="44" t="str">
        <f t="shared" si="6"/>
        <v>CERO PESOS 00/100 M.N.</v>
      </c>
      <c r="G49" s="45">
        <f t="shared" si="7"/>
        <v>0</v>
      </c>
      <c r="H49" s="65"/>
      <c r="I49" s="65"/>
      <c r="J49" s="1"/>
      <c r="K49" s="1"/>
    </row>
    <row r="50" spans="1:11" s="4" customFormat="1" ht="40.5">
      <c r="A50" s="39" t="s">
        <v>215</v>
      </c>
      <c r="B50" s="40" t="s">
        <v>439</v>
      </c>
      <c r="C50" s="41" t="s">
        <v>22</v>
      </c>
      <c r="D50" s="42">
        <v>35</v>
      </c>
      <c r="E50" s="43"/>
      <c r="F50" s="44" t="str">
        <f t="shared" si="6"/>
        <v>CERO PESOS 00/100 M.N.</v>
      </c>
      <c r="G50" s="45">
        <f t="shared" si="7"/>
        <v>0</v>
      </c>
      <c r="H50" s="65"/>
      <c r="I50" s="65"/>
      <c r="J50" s="1"/>
      <c r="K50" s="1"/>
    </row>
    <row r="51" spans="1:11" s="4" customFormat="1" ht="30.4">
      <c r="A51" s="39" t="s">
        <v>216</v>
      </c>
      <c r="B51" s="40" t="s">
        <v>51</v>
      </c>
      <c r="C51" s="41" t="s">
        <v>29</v>
      </c>
      <c r="D51" s="42">
        <v>40</v>
      </c>
      <c r="E51" s="43"/>
      <c r="F51" s="44" t="str">
        <f t="shared" si="6"/>
        <v>CERO PESOS 00/100 M.N.</v>
      </c>
      <c r="G51" s="45">
        <f t="shared" si="7"/>
        <v>0</v>
      </c>
      <c r="H51" s="65"/>
      <c r="I51" s="65"/>
      <c r="J51" s="1"/>
      <c r="K51" s="1"/>
    </row>
    <row r="52" spans="1:11" s="4" customFormat="1" ht="30.4">
      <c r="A52" s="39" t="s">
        <v>217</v>
      </c>
      <c r="B52" s="40" t="s">
        <v>52</v>
      </c>
      <c r="C52" s="41" t="s">
        <v>29</v>
      </c>
      <c r="D52" s="42">
        <v>20</v>
      </c>
      <c r="E52" s="43"/>
      <c r="F52" s="44" t="str">
        <f t="shared" si="6"/>
        <v>CERO PESOS 00/100 M.N.</v>
      </c>
      <c r="G52" s="45">
        <f t="shared" si="7"/>
        <v>0</v>
      </c>
      <c r="H52" s="65"/>
      <c r="I52" s="65"/>
      <c r="J52" s="1"/>
      <c r="K52" s="1"/>
    </row>
    <row r="53" spans="1:11" s="4" customFormat="1" ht="30.4">
      <c r="A53" s="39" t="s">
        <v>218</v>
      </c>
      <c r="B53" s="40" t="s">
        <v>124</v>
      </c>
      <c r="C53" s="41" t="s">
        <v>29</v>
      </c>
      <c r="D53" s="42">
        <v>8</v>
      </c>
      <c r="E53" s="43"/>
      <c r="F53" s="44" t="str">
        <f t="shared" si="6"/>
        <v>CERO PESOS 00/100 M.N.</v>
      </c>
      <c r="G53" s="45">
        <f t="shared" si="7"/>
        <v>0</v>
      </c>
      <c r="H53" s="65"/>
      <c r="I53" s="65"/>
      <c r="J53" s="1"/>
      <c r="K53" s="1"/>
    </row>
    <row r="54" spans="1:11" s="4" customFormat="1" ht="30.4">
      <c r="A54" s="39" t="s">
        <v>219</v>
      </c>
      <c r="B54" s="40" t="s">
        <v>125</v>
      </c>
      <c r="C54" s="41" t="s">
        <v>29</v>
      </c>
      <c r="D54" s="42">
        <v>4</v>
      </c>
      <c r="E54" s="43"/>
      <c r="F54" s="44" t="str">
        <f t="shared" si="6"/>
        <v>CERO PESOS 00/100 M.N.</v>
      </c>
      <c r="G54" s="45">
        <f t="shared" si="7"/>
        <v>0</v>
      </c>
      <c r="H54" s="65"/>
      <c r="I54" s="65"/>
      <c r="J54" s="1"/>
      <c r="K54" s="1"/>
    </row>
    <row r="55" spans="1:11" s="4" customFormat="1" ht="20.25">
      <c r="A55" s="39" t="s">
        <v>220</v>
      </c>
      <c r="B55" s="40" t="s">
        <v>53</v>
      </c>
      <c r="C55" s="41" t="s">
        <v>29</v>
      </c>
      <c r="D55" s="42">
        <v>16</v>
      </c>
      <c r="E55" s="43"/>
      <c r="F55" s="44" t="str">
        <f t="shared" si="6"/>
        <v>CERO PESOS 00/100 M.N.</v>
      </c>
      <c r="G55" s="45">
        <f t="shared" si="7"/>
        <v>0</v>
      </c>
      <c r="H55" s="65"/>
      <c r="I55" s="65"/>
      <c r="J55" s="1"/>
      <c r="K55" s="1"/>
    </row>
    <row r="56" spans="1:11" s="4" customFormat="1" ht="20.25">
      <c r="A56" s="39" t="s">
        <v>221</v>
      </c>
      <c r="B56" s="40" t="s">
        <v>54</v>
      </c>
      <c r="C56" s="41" t="s">
        <v>29</v>
      </c>
      <c r="D56" s="42">
        <v>10</v>
      </c>
      <c r="E56" s="43"/>
      <c r="F56" s="44" t="str">
        <f t="shared" si="6"/>
        <v>CERO PESOS 00/100 M.N.</v>
      </c>
      <c r="G56" s="45">
        <f t="shared" si="7"/>
        <v>0</v>
      </c>
      <c r="H56" s="65"/>
      <c r="I56" s="65"/>
      <c r="J56" s="1"/>
      <c r="K56" s="1"/>
    </row>
    <row r="57" spans="1:11" s="4" customFormat="1" ht="20.25">
      <c r="A57" s="39" t="s">
        <v>222</v>
      </c>
      <c r="B57" s="40" t="s">
        <v>440</v>
      </c>
      <c r="C57" s="41" t="s">
        <v>29</v>
      </c>
      <c r="D57" s="42">
        <v>20</v>
      </c>
      <c r="E57" s="43"/>
      <c r="F57" s="44" t="str">
        <f t="shared" si="6"/>
        <v>CERO PESOS 00/100 M.N.</v>
      </c>
      <c r="G57" s="45">
        <f t="shared" si="7"/>
        <v>0</v>
      </c>
      <c r="H57" s="65"/>
      <c r="I57" s="65"/>
      <c r="J57" s="1"/>
      <c r="K57" s="1"/>
    </row>
    <row r="58" spans="1:11" s="4" customFormat="1" ht="20.25">
      <c r="A58" s="39" t="s">
        <v>223</v>
      </c>
      <c r="B58" s="40" t="s">
        <v>441</v>
      </c>
      <c r="C58" s="41" t="s">
        <v>29</v>
      </c>
      <c r="D58" s="42">
        <v>6</v>
      </c>
      <c r="E58" s="43"/>
      <c r="F58" s="44" t="str">
        <f t="shared" si="6"/>
        <v>CERO PESOS 00/100 M.N.</v>
      </c>
      <c r="G58" s="45">
        <f t="shared" si="7"/>
        <v>0</v>
      </c>
      <c r="H58" s="65"/>
      <c r="I58" s="65"/>
      <c r="J58" s="1"/>
      <c r="K58" s="1"/>
    </row>
    <row r="59" spans="1:11" s="4" customFormat="1" ht="40.5">
      <c r="A59" s="39" t="s">
        <v>224</v>
      </c>
      <c r="B59" s="40" t="s">
        <v>126</v>
      </c>
      <c r="C59" s="41" t="s">
        <v>29</v>
      </c>
      <c r="D59" s="42">
        <v>15</v>
      </c>
      <c r="E59" s="43"/>
      <c r="F59" s="44" t="str">
        <f t="shared" si="6"/>
        <v>CERO PESOS 00/100 M.N.</v>
      </c>
      <c r="G59" s="45">
        <f t="shared" si="7"/>
        <v>0</v>
      </c>
      <c r="H59" s="65"/>
      <c r="I59" s="65"/>
      <c r="J59" s="1"/>
      <c r="K59" s="1"/>
    </row>
    <row r="60" spans="1:11" s="4" customFormat="1" ht="50.65">
      <c r="A60" s="39" t="s">
        <v>225</v>
      </c>
      <c r="B60" s="40" t="s">
        <v>49</v>
      </c>
      <c r="C60" s="41" t="s">
        <v>29</v>
      </c>
      <c r="D60" s="42">
        <v>30</v>
      </c>
      <c r="E60" s="43"/>
      <c r="F60" s="44" t="str">
        <f t="shared" si="6"/>
        <v>CERO PESOS 00/100 M.N.</v>
      </c>
      <c r="G60" s="45">
        <f t="shared" si="7"/>
        <v>0</v>
      </c>
      <c r="H60" s="65"/>
      <c r="I60" s="65"/>
      <c r="J60" s="1"/>
      <c r="K60" s="1"/>
    </row>
    <row r="61" spans="1:11" s="4" customFormat="1" ht="14.25">
      <c r="A61" s="62" t="s">
        <v>486</v>
      </c>
      <c r="B61" s="63" t="s">
        <v>55</v>
      </c>
      <c r="C61" s="72"/>
      <c r="D61" s="73"/>
      <c r="E61" s="72"/>
      <c r="F61" s="72"/>
      <c r="G61" s="64">
        <f>SUM(G62:G78)</f>
        <v>0</v>
      </c>
      <c r="H61" s="65"/>
      <c r="I61" s="65"/>
      <c r="J61" s="1"/>
      <c r="K61" s="1"/>
    </row>
    <row r="62" spans="1:11" s="4" customFormat="1" ht="30.4">
      <c r="A62" s="39" t="s">
        <v>226</v>
      </c>
      <c r="B62" s="40" t="s">
        <v>48</v>
      </c>
      <c r="C62" s="41" t="s">
        <v>22</v>
      </c>
      <c r="D62" s="42">
        <v>265</v>
      </c>
      <c r="E62" s="43"/>
      <c r="F62" s="44" t="str">
        <f t="shared" si="8" ref="F62:F78">+numtext(E62)</f>
        <v>CERO PESOS 00/100 M.N.</v>
      </c>
      <c r="G62" s="45">
        <f t="shared" si="9" ref="G62:G78">+ROUND(D62*E62,2)</f>
        <v>0</v>
      </c>
      <c r="H62" s="65"/>
      <c r="I62" s="65"/>
      <c r="J62" s="1"/>
      <c r="K62" s="1"/>
    </row>
    <row r="63" spans="1:11" s="4" customFormat="1" ht="40.5">
      <c r="A63" s="39" t="s">
        <v>227</v>
      </c>
      <c r="B63" s="40" t="s">
        <v>403</v>
      </c>
      <c r="C63" s="41" t="s">
        <v>22</v>
      </c>
      <c r="D63" s="42">
        <v>25</v>
      </c>
      <c r="E63" s="43"/>
      <c r="F63" s="44" t="str">
        <f t="shared" si="8"/>
        <v>CERO PESOS 00/100 M.N.</v>
      </c>
      <c r="G63" s="45">
        <f t="shared" si="9"/>
        <v>0</v>
      </c>
      <c r="H63" s="65"/>
      <c r="I63" s="65"/>
      <c r="J63" s="1"/>
      <c r="K63" s="1"/>
    </row>
    <row r="64" spans="1:11" s="4" customFormat="1" ht="40.5">
      <c r="A64" s="39" t="s">
        <v>228</v>
      </c>
      <c r="B64" s="40" t="s">
        <v>404</v>
      </c>
      <c r="C64" s="41" t="s">
        <v>22</v>
      </c>
      <c r="D64" s="42">
        <v>20</v>
      </c>
      <c r="E64" s="43"/>
      <c r="F64" s="44" t="str">
        <f t="shared" si="8"/>
        <v>CERO PESOS 00/100 M.N.</v>
      </c>
      <c r="G64" s="45">
        <f t="shared" si="9"/>
        <v>0</v>
      </c>
      <c r="H64" s="65"/>
      <c r="I64" s="65"/>
      <c r="J64" s="1"/>
      <c r="K64" s="1"/>
    </row>
    <row r="65" spans="1:11" s="4" customFormat="1" ht="40.5">
      <c r="A65" s="39" t="s">
        <v>229</v>
      </c>
      <c r="B65" s="40" t="s">
        <v>127</v>
      </c>
      <c r="C65" s="41" t="s">
        <v>22</v>
      </c>
      <c r="D65" s="42">
        <v>20</v>
      </c>
      <c r="E65" s="43"/>
      <c r="F65" s="44" t="str">
        <f t="shared" si="8"/>
        <v>CERO PESOS 00/100 M.N.</v>
      </c>
      <c r="G65" s="45">
        <f t="shared" si="9"/>
        <v>0</v>
      </c>
      <c r="H65" s="65"/>
      <c r="I65" s="65"/>
      <c r="J65" s="1"/>
      <c r="K65" s="1"/>
    </row>
    <row r="66" spans="1:11" s="4" customFormat="1" ht="40.5">
      <c r="A66" s="39" t="s">
        <v>230</v>
      </c>
      <c r="B66" s="40" t="s">
        <v>128</v>
      </c>
      <c r="C66" s="41" t="s">
        <v>22</v>
      </c>
      <c r="D66" s="42">
        <v>35</v>
      </c>
      <c r="E66" s="43"/>
      <c r="F66" s="44" t="str">
        <f t="shared" si="8"/>
        <v>CERO PESOS 00/100 M.N.</v>
      </c>
      <c r="G66" s="45">
        <f t="shared" si="9"/>
        <v>0</v>
      </c>
      <c r="H66" s="65"/>
      <c r="I66" s="65"/>
      <c r="J66" s="1"/>
      <c r="K66" s="1"/>
    </row>
    <row r="67" spans="1:11" s="4" customFormat="1" ht="40.5">
      <c r="A67" s="39" t="s">
        <v>231</v>
      </c>
      <c r="B67" s="40" t="s">
        <v>405</v>
      </c>
      <c r="C67" s="41" t="s">
        <v>22</v>
      </c>
      <c r="D67" s="42">
        <v>50</v>
      </c>
      <c r="E67" s="43"/>
      <c r="F67" s="44" t="str">
        <f t="shared" si="8"/>
        <v>CERO PESOS 00/100 M.N.</v>
      </c>
      <c r="G67" s="45">
        <f t="shared" si="9"/>
        <v>0</v>
      </c>
      <c r="H67" s="65"/>
      <c r="I67" s="65"/>
      <c r="J67" s="1"/>
      <c r="K67" s="1"/>
    </row>
    <row r="68" spans="1:11" s="4" customFormat="1" ht="40.5">
      <c r="A68" s="39" t="s">
        <v>232</v>
      </c>
      <c r="B68" s="40" t="s">
        <v>406</v>
      </c>
      <c r="C68" s="41" t="s">
        <v>22</v>
      </c>
      <c r="D68" s="42">
        <v>40</v>
      </c>
      <c r="E68" s="43"/>
      <c r="F68" s="44" t="str">
        <f t="shared" si="8"/>
        <v>CERO PESOS 00/100 M.N.</v>
      </c>
      <c r="G68" s="45">
        <f t="shared" si="9"/>
        <v>0</v>
      </c>
      <c r="H68" s="65"/>
      <c r="I68" s="65"/>
      <c r="J68" s="1"/>
      <c r="K68" s="1"/>
    </row>
    <row r="69" spans="1:11" s="4" customFormat="1" ht="40.5">
      <c r="A69" s="39" t="s">
        <v>233</v>
      </c>
      <c r="B69" s="40" t="s">
        <v>56</v>
      </c>
      <c r="C69" s="41" t="s">
        <v>22</v>
      </c>
      <c r="D69" s="42">
        <v>80</v>
      </c>
      <c r="E69" s="43"/>
      <c r="F69" s="44" t="str">
        <f t="shared" si="8"/>
        <v>CERO PESOS 00/100 M.N.</v>
      </c>
      <c r="G69" s="45">
        <f t="shared" si="9"/>
        <v>0</v>
      </c>
      <c r="H69" s="65"/>
      <c r="I69" s="65"/>
      <c r="J69" s="1"/>
      <c r="K69" s="1"/>
    </row>
    <row r="70" spans="1:11" s="4" customFormat="1" ht="91.15">
      <c r="A70" s="39" t="s">
        <v>234</v>
      </c>
      <c r="B70" s="40" t="s">
        <v>57</v>
      </c>
      <c r="C70" s="41" t="s">
        <v>87</v>
      </c>
      <c r="D70" s="42">
        <v>30</v>
      </c>
      <c r="E70" s="43"/>
      <c r="F70" s="44" t="str">
        <f t="shared" si="8"/>
        <v>CERO PESOS 00/100 M.N.</v>
      </c>
      <c r="G70" s="45">
        <f t="shared" si="9"/>
        <v>0</v>
      </c>
      <c r="H70" s="65"/>
      <c r="I70" s="65"/>
      <c r="J70" s="1"/>
      <c r="K70" s="1"/>
    </row>
    <row r="71" spans="1:11" s="4" customFormat="1" ht="30.4">
      <c r="A71" s="39" t="s">
        <v>235</v>
      </c>
      <c r="B71" s="40" t="s">
        <v>407</v>
      </c>
      <c r="C71" s="41" t="s">
        <v>29</v>
      </c>
      <c r="D71" s="42">
        <v>1</v>
      </c>
      <c r="E71" s="43"/>
      <c r="F71" s="44" t="str">
        <f t="shared" si="8"/>
        <v>CERO PESOS 00/100 M.N.</v>
      </c>
      <c r="G71" s="45">
        <f t="shared" si="9"/>
        <v>0</v>
      </c>
      <c r="H71" s="65"/>
      <c r="I71" s="65"/>
      <c r="J71" s="1"/>
      <c r="K71" s="1"/>
    </row>
    <row r="72" spans="1:11" s="4" customFormat="1" ht="30.4">
      <c r="A72" s="39" t="s">
        <v>236</v>
      </c>
      <c r="B72" s="40" t="s">
        <v>408</v>
      </c>
      <c r="C72" s="41" t="s">
        <v>29</v>
      </c>
      <c r="D72" s="42">
        <v>2</v>
      </c>
      <c r="E72" s="43"/>
      <c r="F72" s="44" t="str">
        <f t="shared" si="8"/>
        <v>CERO PESOS 00/100 M.N.</v>
      </c>
      <c r="G72" s="45">
        <f t="shared" si="9"/>
        <v>0</v>
      </c>
      <c r="H72" s="65"/>
      <c r="I72" s="65"/>
      <c r="J72" s="1"/>
      <c r="K72" s="1"/>
    </row>
    <row r="73" spans="1:11" s="4" customFormat="1" ht="30.4">
      <c r="A73" s="39" t="s">
        <v>237</v>
      </c>
      <c r="B73" s="40" t="s">
        <v>129</v>
      </c>
      <c r="C73" s="41" t="s">
        <v>29</v>
      </c>
      <c r="D73" s="42">
        <v>2</v>
      </c>
      <c r="E73" s="43"/>
      <c r="F73" s="44" t="str">
        <f t="shared" si="8"/>
        <v>CERO PESOS 00/100 M.N.</v>
      </c>
      <c r="G73" s="45">
        <f t="shared" si="9"/>
        <v>0</v>
      </c>
      <c r="H73" s="65"/>
      <c r="I73" s="65"/>
      <c r="J73" s="1"/>
      <c r="K73" s="1"/>
    </row>
    <row r="74" spans="1:11" s="4" customFormat="1" ht="30.4">
      <c r="A74" s="39" t="s">
        <v>238</v>
      </c>
      <c r="B74" s="40" t="s">
        <v>130</v>
      </c>
      <c r="C74" s="41" t="s">
        <v>29</v>
      </c>
      <c r="D74" s="42">
        <v>2</v>
      </c>
      <c r="E74" s="43"/>
      <c r="F74" s="44" t="str">
        <f t="shared" si="8"/>
        <v>CERO PESOS 00/100 M.N.</v>
      </c>
      <c r="G74" s="45">
        <f t="shared" si="9"/>
        <v>0</v>
      </c>
      <c r="H74" s="65"/>
      <c r="I74" s="65"/>
      <c r="J74" s="1"/>
      <c r="K74" s="1"/>
    </row>
    <row r="75" spans="1:11" s="4" customFormat="1" ht="30.4">
      <c r="A75" s="39" t="s">
        <v>239</v>
      </c>
      <c r="B75" s="40" t="s">
        <v>409</v>
      </c>
      <c r="C75" s="41" t="s">
        <v>29</v>
      </c>
      <c r="D75" s="42">
        <v>4</v>
      </c>
      <c r="E75" s="43"/>
      <c r="F75" s="44" t="str">
        <f t="shared" si="8"/>
        <v>CERO PESOS 00/100 M.N.</v>
      </c>
      <c r="G75" s="45">
        <f t="shared" si="9"/>
        <v>0</v>
      </c>
      <c r="H75" s="65"/>
      <c r="I75" s="65"/>
      <c r="J75" s="1"/>
      <c r="K75" s="1"/>
    </row>
    <row r="76" spans="1:11" s="4" customFormat="1" ht="30.4">
      <c r="A76" s="39" t="s">
        <v>240</v>
      </c>
      <c r="B76" s="40" t="s">
        <v>410</v>
      </c>
      <c r="C76" s="41" t="s">
        <v>29</v>
      </c>
      <c r="D76" s="42">
        <v>4</v>
      </c>
      <c r="E76" s="43"/>
      <c r="F76" s="44" t="str">
        <f t="shared" si="8"/>
        <v>CERO PESOS 00/100 M.N.</v>
      </c>
      <c r="G76" s="45">
        <f t="shared" si="9"/>
        <v>0</v>
      </c>
      <c r="H76" s="65"/>
      <c r="I76" s="65"/>
      <c r="J76" s="1"/>
      <c r="K76" s="1"/>
    </row>
    <row r="77" spans="1:11" s="4" customFormat="1" ht="30.4">
      <c r="A77" s="39" t="s">
        <v>241</v>
      </c>
      <c r="B77" s="40" t="s">
        <v>131</v>
      </c>
      <c r="C77" s="41" t="s">
        <v>29</v>
      </c>
      <c r="D77" s="42">
        <v>6</v>
      </c>
      <c r="E77" s="43"/>
      <c r="F77" s="44" t="str">
        <f t="shared" si="8"/>
        <v>CERO PESOS 00/100 M.N.</v>
      </c>
      <c r="G77" s="45">
        <f t="shared" si="9"/>
        <v>0</v>
      </c>
      <c r="H77" s="65"/>
      <c r="I77" s="65"/>
      <c r="J77" s="1"/>
      <c r="K77" s="1"/>
    </row>
    <row r="78" spans="1:11" s="4" customFormat="1" ht="60.75">
      <c r="A78" s="39" t="s">
        <v>242</v>
      </c>
      <c r="B78" s="40" t="s">
        <v>132</v>
      </c>
      <c r="C78" s="41" t="s">
        <v>29</v>
      </c>
      <c r="D78" s="42">
        <v>175</v>
      </c>
      <c r="E78" s="43"/>
      <c r="F78" s="44" t="str">
        <f t="shared" si="8"/>
        <v>CERO PESOS 00/100 M.N.</v>
      </c>
      <c r="G78" s="45">
        <f t="shared" si="9"/>
        <v>0</v>
      </c>
      <c r="H78" s="65"/>
      <c r="I78" s="65"/>
      <c r="J78" s="1"/>
      <c r="K78" s="1"/>
    </row>
    <row r="79" spans="1:11" s="4" customFormat="1" ht="14.25">
      <c r="A79" s="66" t="s">
        <v>107</v>
      </c>
      <c r="B79" s="66" t="s">
        <v>58</v>
      </c>
      <c r="C79" s="67"/>
      <c r="D79" s="68"/>
      <c r="E79" s="69"/>
      <c r="F79" s="70"/>
      <c r="G79" s="71">
        <f>SUM(G80:G91)</f>
        <v>0</v>
      </c>
      <c r="H79" s="65"/>
      <c r="I79" s="65"/>
      <c r="J79" s="1"/>
      <c r="K79" s="1"/>
    </row>
    <row r="80" spans="1:11" s="4" customFormat="1" ht="151.9">
      <c r="A80" s="39" t="s">
        <v>243</v>
      </c>
      <c r="B80" s="40" t="s">
        <v>59</v>
      </c>
      <c r="C80" s="41" t="s">
        <v>29</v>
      </c>
      <c r="D80" s="42">
        <v>50</v>
      </c>
      <c r="E80" s="43"/>
      <c r="F80" s="44" t="str">
        <f t="shared" si="10" ref="F80:F91">+numtext(E80)</f>
        <v>CERO PESOS 00/100 M.N.</v>
      </c>
      <c r="G80" s="45">
        <f t="shared" si="11" ref="G80:G91">+ROUND(D80*E80,2)</f>
        <v>0</v>
      </c>
      <c r="H80" s="65"/>
      <c r="I80" s="65"/>
      <c r="J80" s="1"/>
      <c r="K80" s="1"/>
    </row>
    <row r="81" spans="1:11" s="4" customFormat="1" ht="50.65">
      <c r="A81" s="39" t="s">
        <v>244</v>
      </c>
      <c r="B81" s="40" t="s">
        <v>133</v>
      </c>
      <c r="C81" s="41" t="s">
        <v>29</v>
      </c>
      <c r="D81" s="42">
        <v>25</v>
      </c>
      <c r="E81" s="43"/>
      <c r="F81" s="44" t="str">
        <f t="shared" si="10"/>
        <v>CERO PESOS 00/100 M.N.</v>
      </c>
      <c r="G81" s="45">
        <f t="shared" si="11"/>
        <v>0</v>
      </c>
      <c r="H81" s="65"/>
      <c r="I81" s="65"/>
      <c r="J81" s="1"/>
      <c r="K81" s="1"/>
    </row>
    <row r="82" spans="1:11" s="4" customFormat="1" ht="60.75">
      <c r="A82" s="39" t="s">
        <v>245</v>
      </c>
      <c r="B82" s="40" t="s">
        <v>60</v>
      </c>
      <c r="C82" s="41" t="s">
        <v>29</v>
      </c>
      <c r="D82" s="42">
        <v>20</v>
      </c>
      <c r="E82" s="43"/>
      <c r="F82" s="44" t="str">
        <f t="shared" si="10"/>
        <v>CERO PESOS 00/100 M.N.</v>
      </c>
      <c r="G82" s="45">
        <f t="shared" si="11"/>
        <v>0</v>
      </c>
      <c r="H82" s="65"/>
      <c r="I82" s="65"/>
      <c r="J82" s="1"/>
      <c r="K82" s="1"/>
    </row>
    <row r="83" spans="1:11" s="4" customFormat="1" ht="50.65">
      <c r="A83" s="39" t="s">
        <v>246</v>
      </c>
      <c r="B83" s="40" t="s">
        <v>134</v>
      </c>
      <c r="C83" s="41" t="s">
        <v>29</v>
      </c>
      <c r="D83" s="42">
        <v>5</v>
      </c>
      <c r="E83" s="43"/>
      <c r="F83" s="44" t="str">
        <f t="shared" si="10"/>
        <v>CERO PESOS 00/100 M.N.</v>
      </c>
      <c r="G83" s="45">
        <f t="shared" si="11"/>
        <v>0</v>
      </c>
      <c r="H83" s="65"/>
      <c r="I83" s="65"/>
      <c r="J83" s="1"/>
      <c r="K83" s="1"/>
    </row>
    <row r="84" spans="1:11" s="4" customFormat="1" ht="60.75">
      <c r="A84" s="39" t="s">
        <v>247</v>
      </c>
      <c r="B84" s="40" t="s">
        <v>398</v>
      </c>
      <c r="C84" s="41" t="s">
        <v>29</v>
      </c>
      <c r="D84" s="42">
        <v>10</v>
      </c>
      <c r="E84" s="43"/>
      <c r="F84" s="44" t="str">
        <f t="shared" si="10"/>
        <v>CERO PESOS 00/100 M.N.</v>
      </c>
      <c r="G84" s="45">
        <f t="shared" si="11"/>
        <v>0</v>
      </c>
      <c r="H84" s="65"/>
      <c r="I84" s="65"/>
      <c r="J84" s="1"/>
      <c r="K84" s="1"/>
    </row>
    <row r="85" spans="1:11" s="4" customFormat="1" ht="60.75">
      <c r="A85" s="39" t="s">
        <v>248</v>
      </c>
      <c r="B85" s="40" t="s">
        <v>188</v>
      </c>
      <c r="C85" s="41" t="s">
        <v>29</v>
      </c>
      <c r="D85" s="42">
        <v>5</v>
      </c>
      <c r="E85" s="43"/>
      <c r="F85" s="44" t="str">
        <f t="shared" si="10"/>
        <v>CERO PESOS 00/100 M.N.</v>
      </c>
      <c r="G85" s="45">
        <f t="shared" si="11"/>
        <v>0</v>
      </c>
      <c r="H85" s="65"/>
      <c r="I85" s="65"/>
      <c r="J85" s="1"/>
      <c r="K85" s="1"/>
    </row>
    <row r="86" spans="1:11" s="4" customFormat="1" ht="111.4">
      <c r="A86" s="39" t="s">
        <v>249</v>
      </c>
      <c r="B86" s="40" t="s">
        <v>61</v>
      </c>
      <c r="C86" s="41" t="s">
        <v>29</v>
      </c>
      <c r="D86" s="42">
        <v>22</v>
      </c>
      <c r="E86" s="43"/>
      <c r="F86" s="44" t="str">
        <f t="shared" si="10"/>
        <v>CERO PESOS 00/100 M.N.</v>
      </c>
      <c r="G86" s="45">
        <f t="shared" si="11"/>
        <v>0</v>
      </c>
      <c r="H86" s="65"/>
      <c r="I86" s="65"/>
      <c r="J86" s="1"/>
      <c r="K86" s="1"/>
    </row>
    <row r="87" spans="1:11" s="4" customFormat="1" ht="40.5">
      <c r="A87" s="39" t="s">
        <v>250</v>
      </c>
      <c r="B87" s="40" t="s">
        <v>135</v>
      </c>
      <c r="C87" s="41" t="s">
        <v>29</v>
      </c>
      <c r="D87" s="42">
        <v>22</v>
      </c>
      <c r="E87" s="43"/>
      <c r="F87" s="44" t="str">
        <f t="shared" si="10"/>
        <v>CERO PESOS 00/100 M.N.</v>
      </c>
      <c r="G87" s="45">
        <f t="shared" si="11"/>
        <v>0</v>
      </c>
      <c r="H87" s="65"/>
      <c r="I87" s="65"/>
      <c r="J87" s="1"/>
      <c r="K87" s="1"/>
    </row>
    <row r="88" spans="1:11" s="4" customFormat="1" ht="131.65">
      <c r="A88" s="39" t="s">
        <v>251</v>
      </c>
      <c r="B88" s="40" t="s">
        <v>62</v>
      </c>
      <c r="C88" s="41" t="s">
        <v>29</v>
      </c>
      <c r="D88" s="42">
        <v>85</v>
      </c>
      <c r="E88" s="43"/>
      <c r="F88" s="44" t="str">
        <f t="shared" si="10"/>
        <v>CERO PESOS 00/100 M.N.</v>
      </c>
      <c r="G88" s="45">
        <f t="shared" si="11"/>
        <v>0</v>
      </c>
      <c r="H88" s="65"/>
      <c r="I88" s="65"/>
      <c r="J88" s="1"/>
      <c r="K88" s="1"/>
    </row>
    <row r="89" spans="1:11" s="4" customFormat="1" ht="40.5">
      <c r="A89" s="39" t="s">
        <v>252</v>
      </c>
      <c r="B89" s="40" t="s">
        <v>136</v>
      </c>
      <c r="C89" s="41" t="s">
        <v>29</v>
      </c>
      <c r="D89" s="42">
        <v>55</v>
      </c>
      <c r="E89" s="43"/>
      <c r="F89" s="44" t="str">
        <f t="shared" si="10"/>
        <v>CERO PESOS 00/100 M.N.</v>
      </c>
      <c r="G89" s="45">
        <f t="shared" si="11"/>
        <v>0</v>
      </c>
      <c r="H89" s="65"/>
      <c r="I89" s="65"/>
      <c r="J89" s="1"/>
      <c r="K89" s="1"/>
    </row>
    <row r="90" spans="1:11" s="4" customFormat="1" ht="30.4">
      <c r="A90" s="39" t="s">
        <v>253</v>
      </c>
      <c r="B90" s="40" t="s">
        <v>63</v>
      </c>
      <c r="C90" s="41" t="s">
        <v>29</v>
      </c>
      <c r="D90" s="42">
        <v>30</v>
      </c>
      <c r="E90" s="43"/>
      <c r="F90" s="44" t="str">
        <f t="shared" si="10"/>
        <v>CERO PESOS 00/100 M.N.</v>
      </c>
      <c r="G90" s="45">
        <f t="shared" si="11"/>
        <v>0</v>
      </c>
      <c r="H90" s="65"/>
      <c r="I90" s="65"/>
      <c r="J90" s="1"/>
      <c r="K90" s="1"/>
    </row>
    <row r="91" spans="1:11" s="4" customFormat="1" ht="40.5">
      <c r="A91" s="39" t="s">
        <v>254</v>
      </c>
      <c r="B91" s="40" t="s">
        <v>137</v>
      </c>
      <c r="C91" s="41" t="s">
        <v>22</v>
      </c>
      <c r="D91" s="42">
        <v>120</v>
      </c>
      <c r="E91" s="43"/>
      <c r="F91" s="44" t="str">
        <f t="shared" si="10"/>
        <v>CERO PESOS 00/100 M.N.</v>
      </c>
      <c r="G91" s="45">
        <f t="shared" si="11"/>
        <v>0</v>
      </c>
      <c r="H91" s="65"/>
      <c r="I91" s="65"/>
      <c r="J91" s="1"/>
      <c r="K91" s="1"/>
    </row>
    <row r="92" spans="1:11" s="4" customFormat="1" ht="14.25">
      <c r="A92" s="66" t="s">
        <v>108</v>
      </c>
      <c r="B92" s="66" t="s">
        <v>64</v>
      </c>
      <c r="C92" s="67"/>
      <c r="D92" s="68"/>
      <c r="E92" s="69"/>
      <c r="F92" s="70"/>
      <c r="G92" s="71">
        <f>SUM(G93:G118)</f>
        <v>0</v>
      </c>
      <c r="H92" s="65"/>
      <c r="I92" s="65"/>
      <c r="J92" s="1"/>
      <c r="K92" s="1"/>
    </row>
    <row r="93" spans="1:11" s="4" customFormat="1" ht="40.5">
      <c r="A93" s="39" t="s">
        <v>255</v>
      </c>
      <c r="B93" s="40" t="s">
        <v>411</v>
      </c>
      <c r="C93" s="41" t="s">
        <v>29</v>
      </c>
      <c r="D93" s="42">
        <v>1</v>
      </c>
      <c r="E93" s="43"/>
      <c r="F93" s="44" t="str">
        <f t="shared" si="12" ref="F93:F118">+numtext(E93)</f>
        <v>CERO PESOS 00/100 M.N.</v>
      </c>
      <c r="G93" s="45">
        <f t="shared" si="13" ref="G93:G118">+ROUND(D93*E93,2)</f>
        <v>0</v>
      </c>
      <c r="H93" s="65"/>
      <c r="I93" s="65"/>
      <c r="J93" s="1"/>
      <c r="K93" s="1"/>
    </row>
    <row r="94" spans="1:11" s="4" customFormat="1" ht="40.5">
      <c r="A94" s="39" t="s">
        <v>256</v>
      </c>
      <c r="B94" s="40" t="s">
        <v>412</v>
      </c>
      <c r="C94" s="41" t="s">
        <v>29</v>
      </c>
      <c r="D94" s="42">
        <v>1</v>
      </c>
      <c r="E94" s="43"/>
      <c r="F94" s="44" t="str">
        <f t="shared" si="12"/>
        <v>CERO PESOS 00/100 M.N.</v>
      </c>
      <c r="G94" s="45">
        <f t="shared" si="13"/>
        <v>0</v>
      </c>
      <c r="H94" s="65"/>
      <c r="I94" s="65"/>
      <c r="J94" s="1"/>
      <c r="K94" s="1"/>
    </row>
    <row r="95" spans="1:11" s="4" customFormat="1" ht="40.5">
      <c r="A95" s="39" t="s">
        <v>257</v>
      </c>
      <c r="B95" s="40" t="s">
        <v>413</v>
      </c>
      <c r="C95" s="41" t="s">
        <v>29</v>
      </c>
      <c r="D95" s="42">
        <v>30</v>
      </c>
      <c r="E95" s="43"/>
      <c r="F95" s="44" t="str">
        <f t="shared" si="12"/>
        <v>CERO PESOS 00/100 M.N.</v>
      </c>
      <c r="G95" s="45">
        <f t="shared" si="13"/>
        <v>0</v>
      </c>
      <c r="H95" s="65"/>
      <c r="I95" s="65"/>
      <c r="J95" s="1"/>
      <c r="K95" s="1"/>
    </row>
    <row r="96" spans="1:11" s="4" customFormat="1" ht="30.4">
      <c r="A96" s="39" t="s">
        <v>258</v>
      </c>
      <c r="B96" s="40" t="s">
        <v>414</v>
      </c>
      <c r="C96" s="41" t="s">
        <v>29</v>
      </c>
      <c r="D96" s="42">
        <v>10</v>
      </c>
      <c r="E96" s="43"/>
      <c r="F96" s="44" t="str">
        <f t="shared" si="12"/>
        <v>CERO PESOS 00/100 M.N.</v>
      </c>
      <c r="G96" s="45">
        <f t="shared" si="13"/>
        <v>0</v>
      </c>
      <c r="H96" s="65"/>
      <c r="I96" s="65"/>
      <c r="J96" s="1"/>
      <c r="K96" s="1"/>
    </row>
    <row r="97" spans="1:11" s="4" customFormat="1" ht="30.4">
      <c r="A97" s="39" t="s">
        <v>259</v>
      </c>
      <c r="B97" s="40" t="s">
        <v>415</v>
      </c>
      <c r="C97" s="41" t="s">
        <v>29</v>
      </c>
      <c r="D97" s="42">
        <v>2</v>
      </c>
      <c r="E97" s="43"/>
      <c r="F97" s="44" t="str">
        <f t="shared" si="12"/>
        <v>CERO PESOS 00/100 M.N.</v>
      </c>
      <c r="G97" s="45">
        <f t="shared" si="13"/>
        <v>0</v>
      </c>
      <c r="H97" s="65"/>
      <c r="I97" s="65"/>
      <c r="J97" s="1"/>
      <c r="K97" s="1"/>
    </row>
    <row r="98" spans="1:11" s="4" customFormat="1" ht="30.4">
      <c r="A98" s="39" t="s">
        <v>260</v>
      </c>
      <c r="B98" s="40" t="s">
        <v>416</v>
      </c>
      <c r="C98" s="41" t="s">
        <v>29</v>
      </c>
      <c r="D98" s="42">
        <v>1</v>
      </c>
      <c r="E98" s="43"/>
      <c r="F98" s="44" t="str">
        <f t="shared" si="12"/>
        <v>CERO PESOS 00/100 M.N.</v>
      </c>
      <c r="G98" s="45">
        <f t="shared" si="13"/>
        <v>0</v>
      </c>
      <c r="H98" s="65"/>
      <c r="I98" s="65"/>
      <c r="J98" s="1"/>
      <c r="K98" s="1"/>
    </row>
    <row r="99" spans="1:11" s="4" customFormat="1" ht="30.4">
      <c r="A99" s="39" t="s">
        <v>261</v>
      </c>
      <c r="B99" s="40" t="s">
        <v>417</v>
      </c>
      <c r="C99" s="41" t="s">
        <v>29</v>
      </c>
      <c r="D99" s="42">
        <v>1</v>
      </c>
      <c r="E99" s="43"/>
      <c r="F99" s="44" t="str">
        <f t="shared" si="12"/>
        <v>CERO PESOS 00/100 M.N.</v>
      </c>
      <c r="G99" s="45">
        <f t="shared" si="13"/>
        <v>0</v>
      </c>
      <c r="H99" s="65"/>
      <c r="I99" s="65"/>
      <c r="J99" s="1"/>
      <c r="K99" s="1"/>
    </row>
    <row r="100" spans="1:11" s="4" customFormat="1" ht="40.5">
      <c r="A100" s="39" t="s">
        <v>262</v>
      </c>
      <c r="B100" s="40" t="s">
        <v>138</v>
      </c>
      <c r="C100" s="41" t="s">
        <v>22</v>
      </c>
      <c r="D100" s="42">
        <v>450</v>
      </c>
      <c r="E100" s="43"/>
      <c r="F100" s="44" t="str">
        <f t="shared" si="12"/>
        <v>CERO PESOS 00/100 M.N.</v>
      </c>
      <c r="G100" s="45">
        <f t="shared" si="13"/>
        <v>0</v>
      </c>
      <c r="H100" s="65"/>
      <c r="I100" s="65"/>
      <c r="J100" s="1"/>
      <c r="K100" s="1"/>
    </row>
    <row r="101" spans="1:11" s="4" customFormat="1" ht="40.5">
      <c r="A101" s="39" t="s">
        <v>263</v>
      </c>
      <c r="B101" s="40" t="s">
        <v>139</v>
      </c>
      <c r="C101" s="41" t="s">
        <v>22</v>
      </c>
      <c r="D101" s="42">
        <v>160</v>
      </c>
      <c r="E101" s="43"/>
      <c r="F101" s="44" t="str">
        <f t="shared" si="12"/>
        <v>CERO PESOS 00/100 M.N.</v>
      </c>
      <c r="G101" s="45">
        <f t="shared" si="13"/>
        <v>0</v>
      </c>
      <c r="H101" s="65"/>
      <c r="I101" s="65"/>
      <c r="J101" s="1"/>
      <c r="K101" s="1"/>
    </row>
    <row r="102" spans="1:11" s="4" customFormat="1" ht="40.5">
      <c r="A102" s="39" t="s">
        <v>264</v>
      </c>
      <c r="B102" s="40" t="s">
        <v>140</v>
      </c>
      <c r="C102" s="41" t="s">
        <v>22</v>
      </c>
      <c r="D102" s="42">
        <v>85</v>
      </c>
      <c r="E102" s="43"/>
      <c r="F102" s="44" t="str">
        <f t="shared" si="12"/>
        <v>CERO PESOS 00/100 M.N.</v>
      </c>
      <c r="G102" s="45">
        <f t="shared" si="13"/>
        <v>0</v>
      </c>
      <c r="H102" s="65"/>
      <c r="I102" s="65"/>
      <c r="J102" s="1"/>
      <c r="K102" s="1"/>
    </row>
    <row r="103" spans="1:11" s="4" customFormat="1" ht="40.5">
      <c r="A103" s="39" t="s">
        <v>265</v>
      </c>
      <c r="B103" s="40" t="s">
        <v>418</v>
      </c>
      <c r="C103" s="41" t="s">
        <v>22</v>
      </c>
      <c r="D103" s="42">
        <v>20</v>
      </c>
      <c r="E103" s="43"/>
      <c r="F103" s="44" t="str">
        <f t="shared" si="12"/>
        <v>CERO PESOS 00/100 M.N.</v>
      </c>
      <c r="G103" s="45">
        <f t="shared" si="13"/>
        <v>0</v>
      </c>
      <c r="H103" s="65"/>
      <c r="I103" s="65"/>
      <c r="J103" s="1"/>
      <c r="K103" s="1"/>
    </row>
    <row r="104" spans="1:11" s="4" customFormat="1" ht="40.5">
      <c r="A104" s="39" t="s">
        <v>266</v>
      </c>
      <c r="B104" s="40" t="s">
        <v>399</v>
      </c>
      <c r="C104" s="41" t="s">
        <v>22</v>
      </c>
      <c r="D104" s="42">
        <v>20</v>
      </c>
      <c r="E104" s="43"/>
      <c r="F104" s="44" t="str">
        <f t="shared" si="12"/>
        <v>CERO PESOS 00/100 M.N.</v>
      </c>
      <c r="G104" s="45">
        <f t="shared" si="13"/>
        <v>0</v>
      </c>
      <c r="H104" s="65"/>
      <c r="I104" s="65"/>
      <c r="J104" s="1"/>
      <c r="K104" s="1"/>
    </row>
    <row r="105" spans="1:11" s="4" customFormat="1" ht="30.4">
      <c r="A105" s="39" t="s">
        <v>267</v>
      </c>
      <c r="B105" s="40" t="s">
        <v>141</v>
      </c>
      <c r="C105" s="41" t="s">
        <v>22</v>
      </c>
      <c r="D105" s="42">
        <v>120</v>
      </c>
      <c r="E105" s="43"/>
      <c r="F105" s="44" t="str">
        <f t="shared" si="12"/>
        <v>CERO PESOS 00/100 M.N.</v>
      </c>
      <c r="G105" s="45">
        <f t="shared" si="13"/>
        <v>0</v>
      </c>
      <c r="H105" s="65"/>
      <c r="I105" s="65"/>
      <c r="J105" s="1"/>
      <c r="K105" s="1"/>
    </row>
    <row r="106" spans="1:11" s="4" customFormat="1" ht="30.4">
      <c r="A106" s="39" t="s">
        <v>268</v>
      </c>
      <c r="B106" s="40" t="s">
        <v>142</v>
      </c>
      <c r="C106" s="41" t="s">
        <v>22</v>
      </c>
      <c r="D106" s="42">
        <v>30</v>
      </c>
      <c r="E106" s="43"/>
      <c r="F106" s="44" t="str">
        <f t="shared" si="12"/>
        <v>CERO PESOS 00/100 M.N.</v>
      </c>
      <c r="G106" s="45">
        <f t="shared" si="13"/>
        <v>0</v>
      </c>
      <c r="H106" s="65"/>
      <c r="I106" s="65"/>
      <c r="J106" s="1"/>
      <c r="K106" s="1"/>
    </row>
    <row r="107" spans="1:11" s="4" customFormat="1" ht="40.5">
      <c r="A107" s="39" t="s">
        <v>269</v>
      </c>
      <c r="B107" s="40" t="s">
        <v>419</v>
      </c>
      <c r="C107" s="41" t="s">
        <v>22</v>
      </c>
      <c r="D107" s="42">
        <v>90</v>
      </c>
      <c r="E107" s="43"/>
      <c r="F107" s="44" t="str">
        <f t="shared" si="12"/>
        <v>CERO PESOS 00/100 M.N.</v>
      </c>
      <c r="G107" s="45">
        <f t="shared" si="13"/>
        <v>0</v>
      </c>
      <c r="H107" s="65"/>
      <c r="I107" s="65"/>
      <c r="J107" s="1"/>
      <c r="K107" s="1"/>
    </row>
    <row r="108" spans="1:11" s="4" customFormat="1" ht="70.9">
      <c r="A108" s="39" t="s">
        <v>270</v>
      </c>
      <c r="B108" s="40" t="s">
        <v>65</v>
      </c>
      <c r="C108" s="41" t="s">
        <v>29</v>
      </c>
      <c r="D108" s="42">
        <v>245</v>
      </c>
      <c r="E108" s="43"/>
      <c r="F108" s="44" t="str">
        <f t="shared" si="12"/>
        <v>CERO PESOS 00/100 M.N.</v>
      </c>
      <c r="G108" s="45">
        <f t="shared" si="13"/>
        <v>0</v>
      </c>
      <c r="H108" s="65"/>
      <c r="I108" s="65"/>
      <c r="J108" s="1"/>
      <c r="K108" s="1"/>
    </row>
    <row r="109" spans="1:11" s="4" customFormat="1" ht="50.65">
      <c r="A109" s="39" t="s">
        <v>271</v>
      </c>
      <c r="B109" s="40" t="s">
        <v>420</v>
      </c>
      <c r="C109" s="41" t="s">
        <v>22</v>
      </c>
      <c r="D109" s="42">
        <v>35</v>
      </c>
      <c r="E109" s="43"/>
      <c r="F109" s="44" t="str">
        <f t="shared" si="12"/>
        <v>CERO PESOS 00/100 M.N.</v>
      </c>
      <c r="G109" s="45">
        <f t="shared" si="13"/>
        <v>0</v>
      </c>
      <c r="H109" s="65"/>
      <c r="I109" s="65"/>
      <c r="J109" s="1"/>
      <c r="K109" s="1"/>
    </row>
    <row r="110" spans="1:11" s="4" customFormat="1" ht="50.65">
      <c r="A110" s="39" t="s">
        <v>272</v>
      </c>
      <c r="B110" s="40" t="s">
        <v>421</v>
      </c>
      <c r="C110" s="41" t="s">
        <v>22</v>
      </c>
      <c r="D110" s="42">
        <v>35</v>
      </c>
      <c r="E110" s="43"/>
      <c r="F110" s="44" t="str">
        <f t="shared" si="12"/>
        <v>CERO PESOS 00/100 M.N.</v>
      </c>
      <c r="G110" s="45">
        <f t="shared" si="13"/>
        <v>0</v>
      </c>
      <c r="H110" s="65"/>
      <c r="I110" s="65"/>
      <c r="J110" s="1"/>
      <c r="K110" s="1"/>
    </row>
    <row r="111" spans="1:11" s="4" customFormat="1" ht="50.65">
      <c r="A111" s="39" t="s">
        <v>273</v>
      </c>
      <c r="B111" s="40" t="s">
        <v>422</v>
      </c>
      <c r="C111" s="41" t="s">
        <v>22</v>
      </c>
      <c r="D111" s="42">
        <v>35</v>
      </c>
      <c r="E111" s="43"/>
      <c r="F111" s="44" t="str">
        <f t="shared" si="12"/>
        <v>CERO PESOS 00/100 M.N.</v>
      </c>
      <c r="G111" s="45">
        <f t="shared" si="13"/>
        <v>0</v>
      </c>
      <c r="H111" s="65"/>
      <c r="I111" s="65"/>
      <c r="J111" s="1"/>
      <c r="K111" s="1"/>
    </row>
    <row r="112" spans="1:11" s="4" customFormat="1" ht="50.65">
      <c r="A112" s="39" t="s">
        <v>274</v>
      </c>
      <c r="B112" s="40" t="s">
        <v>423</v>
      </c>
      <c r="C112" s="41" t="s">
        <v>22</v>
      </c>
      <c r="D112" s="42">
        <v>35</v>
      </c>
      <c r="E112" s="43"/>
      <c r="F112" s="44" t="str">
        <f t="shared" si="12"/>
        <v>CERO PESOS 00/100 M.N.</v>
      </c>
      <c r="G112" s="45">
        <f t="shared" si="13"/>
        <v>0</v>
      </c>
      <c r="H112" s="65"/>
      <c r="I112" s="65"/>
      <c r="J112" s="1"/>
      <c r="K112" s="1"/>
    </row>
    <row r="113" spans="1:11" s="4" customFormat="1" ht="50.65">
      <c r="A113" s="39" t="s">
        <v>275</v>
      </c>
      <c r="B113" s="40" t="s">
        <v>424</v>
      </c>
      <c r="C113" s="41" t="s">
        <v>22</v>
      </c>
      <c r="D113" s="42">
        <v>35</v>
      </c>
      <c r="E113" s="43"/>
      <c r="F113" s="44" t="str">
        <f t="shared" si="12"/>
        <v>CERO PESOS 00/100 M.N.</v>
      </c>
      <c r="G113" s="45">
        <f t="shared" si="13"/>
        <v>0</v>
      </c>
      <c r="H113" s="65"/>
      <c r="I113" s="65"/>
      <c r="J113" s="1"/>
      <c r="K113" s="1"/>
    </row>
    <row r="114" spans="1:11" s="4" customFormat="1" ht="50.65">
      <c r="A114" s="39" t="s">
        <v>276</v>
      </c>
      <c r="B114" s="40" t="s">
        <v>400</v>
      </c>
      <c r="C114" s="41" t="s">
        <v>22</v>
      </c>
      <c r="D114" s="42">
        <v>35</v>
      </c>
      <c r="E114" s="43"/>
      <c r="F114" s="44" t="str">
        <f t="shared" si="12"/>
        <v>CERO PESOS 00/100 M.N.</v>
      </c>
      <c r="G114" s="45">
        <f t="shared" si="13"/>
        <v>0</v>
      </c>
      <c r="H114" s="65"/>
      <c r="I114" s="65"/>
      <c r="J114" s="1"/>
      <c r="K114" s="1"/>
    </row>
    <row r="115" spans="1:11" s="4" customFormat="1" ht="50.65">
      <c r="A115" s="39" t="s">
        <v>277</v>
      </c>
      <c r="B115" s="40" t="s">
        <v>143</v>
      </c>
      <c r="C115" s="41" t="s">
        <v>22</v>
      </c>
      <c r="D115" s="42">
        <v>50</v>
      </c>
      <c r="E115" s="43"/>
      <c r="F115" s="44" t="str">
        <f t="shared" si="12"/>
        <v>CERO PESOS 00/100 M.N.</v>
      </c>
      <c r="G115" s="45">
        <f t="shared" si="13"/>
        <v>0</v>
      </c>
      <c r="H115" s="65"/>
      <c r="I115" s="65"/>
      <c r="J115" s="1"/>
      <c r="K115" s="1"/>
    </row>
    <row r="116" spans="1:11" s="4" customFormat="1" ht="50.65">
      <c r="A116" s="39" t="s">
        <v>278</v>
      </c>
      <c r="B116" s="40" t="s">
        <v>144</v>
      </c>
      <c r="C116" s="41" t="s">
        <v>22</v>
      </c>
      <c r="D116" s="42">
        <v>360</v>
      </c>
      <c r="E116" s="43"/>
      <c r="F116" s="44" t="str">
        <f t="shared" si="12"/>
        <v>CERO PESOS 00/100 M.N.</v>
      </c>
      <c r="G116" s="45">
        <f t="shared" si="13"/>
        <v>0</v>
      </c>
      <c r="H116" s="65"/>
      <c r="I116" s="65"/>
      <c r="J116" s="1"/>
      <c r="K116" s="1"/>
    </row>
    <row r="117" spans="1:11" s="4" customFormat="1" ht="50.65">
      <c r="A117" s="39" t="s">
        <v>279</v>
      </c>
      <c r="B117" s="40" t="s">
        <v>145</v>
      </c>
      <c r="C117" s="41" t="s">
        <v>22</v>
      </c>
      <c r="D117" s="42">
        <v>720</v>
      </c>
      <c r="E117" s="43"/>
      <c r="F117" s="44" t="str">
        <f t="shared" si="12"/>
        <v>CERO PESOS 00/100 M.N.</v>
      </c>
      <c r="G117" s="45">
        <f t="shared" si="13"/>
        <v>0</v>
      </c>
      <c r="H117" s="65"/>
      <c r="I117" s="65"/>
      <c r="J117" s="1"/>
      <c r="K117" s="1"/>
    </row>
    <row r="118" spans="1:11" s="4" customFormat="1" ht="30.4">
      <c r="A118" s="39" t="s">
        <v>280</v>
      </c>
      <c r="B118" s="40" t="s">
        <v>146</v>
      </c>
      <c r="C118" s="41" t="s">
        <v>22</v>
      </c>
      <c r="D118" s="42">
        <v>35</v>
      </c>
      <c r="E118" s="43"/>
      <c r="F118" s="44" t="str">
        <f t="shared" si="12"/>
        <v>CERO PESOS 00/100 M.N.</v>
      </c>
      <c r="G118" s="45">
        <f t="shared" si="13"/>
        <v>0</v>
      </c>
      <c r="H118" s="65"/>
      <c r="I118" s="65"/>
      <c r="J118" s="1"/>
      <c r="K118" s="1"/>
    </row>
    <row r="119" spans="1:11" s="4" customFormat="1" ht="14.25">
      <c r="A119" s="66" t="s">
        <v>109</v>
      </c>
      <c r="B119" s="66" t="s">
        <v>66</v>
      </c>
      <c r="C119" s="67"/>
      <c r="D119" s="68"/>
      <c r="E119" s="69"/>
      <c r="F119" s="70"/>
      <c r="G119" s="71">
        <f>SUM(G120:G127)</f>
        <v>0</v>
      </c>
      <c r="H119" s="65"/>
      <c r="I119" s="65"/>
      <c r="J119" s="1"/>
      <c r="K119" s="1"/>
    </row>
    <row r="120" spans="1:11" s="4" customFormat="1" ht="70.9">
      <c r="A120" s="39" t="s">
        <v>281</v>
      </c>
      <c r="B120" s="40" t="s">
        <v>442</v>
      </c>
      <c r="C120" s="41" t="s">
        <v>21</v>
      </c>
      <c r="D120" s="42">
        <v>25</v>
      </c>
      <c r="E120" s="43"/>
      <c r="F120" s="44" t="str">
        <f t="shared" si="14" ref="F120:F127">+numtext(E120)</f>
        <v>CERO PESOS 00/100 M.N.</v>
      </c>
      <c r="G120" s="45">
        <f t="shared" si="15" ref="G120:G127">+ROUND(D120*E120,2)</f>
        <v>0</v>
      </c>
      <c r="H120" s="65"/>
      <c r="I120" s="65"/>
      <c r="J120" s="1"/>
      <c r="K120" s="1"/>
    </row>
    <row r="121" spans="1:11" s="4" customFormat="1" ht="50.65">
      <c r="A121" s="39" t="s">
        <v>282</v>
      </c>
      <c r="B121" s="40" t="s">
        <v>67</v>
      </c>
      <c r="C121" s="41" t="s">
        <v>22</v>
      </c>
      <c r="D121" s="42">
        <v>10</v>
      </c>
      <c r="E121" s="43"/>
      <c r="F121" s="44" t="str">
        <f t="shared" si="14"/>
        <v>CERO PESOS 00/100 M.N.</v>
      </c>
      <c r="G121" s="45">
        <f t="shared" si="15"/>
        <v>0</v>
      </c>
      <c r="H121" s="65"/>
      <c r="I121" s="65"/>
      <c r="J121" s="1"/>
      <c r="K121" s="1"/>
    </row>
    <row r="122" spans="1:11" s="4" customFormat="1" ht="60.75">
      <c r="A122" s="39" t="s">
        <v>283</v>
      </c>
      <c r="B122" s="40" t="s">
        <v>68</v>
      </c>
      <c r="C122" s="41" t="s">
        <v>21</v>
      </c>
      <c r="D122" s="42">
        <v>105</v>
      </c>
      <c r="E122" s="43"/>
      <c r="F122" s="44" t="str">
        <f t="shared" si="14"/>
        <v>CERO PESOS 00/100 M.N.</v>
      </c>
      <c r="G122" s="45">
        <f t="shared" si="15"/>
        <v>0</v>
      </c>
      <c r="H122" s="65"/>
      <c r="I122" s="65"/>
      <c r="J122" s="1"/>
      <c r="K122" s="1"/>
    </row>
    <row r="123" spans="1:11" s="4" customFormat="1" ht="101.25">
      <c r="A123" s="39" t="s">
        <v>284</v>
      </c>
      <c r="B123" s="40" t="s">
        <v>147</v>
      </c>
      <c r="C123" s="41" t="s">
        <v>21</v>
      </c>
      <c r="D123" s="42">
        <v>455</v>
      </c>
      <c r="E123" s="43"/>
      <c r="F123" s="44" t="str">
        <f t="shared" si="14"/>
        <v>CERO PESOS 00/100 M.N.</v>
      </c>
      <c r="G123" s="45">
        <f t="shared" si="15"/>
        <v>0</v>
      </c>
      <c r="H123" s="65"/>
      <c r="I123" s="65"/>
      <c r="J123" s="1"/>
      <c r="K123" s="1"/>
    </row>
    <row r="124" spans="1:11" s="4" customFormat="1" ht="50.65">
      <c r="A124" s="39" t="s">
        <v>285</v>
      </c>
      <c r="B124" s="40" t="s">
        <v>148</v>
      </c>
      <c r="C124" s="41" t="s">
        <v>29</v>
      </c>
      <c r="D124" s="42">
        <v>40</v>
      </c>
      <c r="E124" s="43"/>
      <c r="F124" s="44" t="str">
        <f t="shared" si="14"/>
        <v>CERO PESOS 00/100 M.N.</v>
      </c>
      <c r="G124" s="45">
        <f t="shared" si="15"/>
        <v>0</v>
      </c>
      <c r="H124" s="65"/>
      <c r="I124" s="65"/>
      <c r="J124" s="1"/>
      <c r="K124" s="1"/>
    </row>
    <row r="125" spans="1:11" s="4" customFormat="1" ht="40.5">
      <c r="A125" s="39" t="s">
        <v>286</v>
      </c>
      <c r="B125" s="40" t="s">
        <v>149</v>
      </c>
      <c r="C125" s="41" t="s">
        <v>22</v>
      </c>
      <c r="D125" s="42">
        <v>96</v>
      </c>
      <c r="E125" s="43"/>
      <c r="F125" s="44" t="str">
        <f t="shared" si="14"/>
        <v>CERO PESOS 00/100 M.N.</v>
      </c>
      <c r="G125" s="45">
        <f t="shared" si="15"/>
        <v>0</v>
      </c>
      <c r="H125" s="65"/>
      <c r="I125" s="65"/>
      <c r="J125" s="1"/>
      <c r="K125" s="1"/>
    </row>
    <row r="126" spans="1:11" s="4" customFormat="1" ht="40.5">
      <c r="A126" s="39" t="s">
        <v>287</v>
      </c>
      <c r="B126" s="40" t="s">
        <v>69</v>
      </c>
      <c r="C126" s="41" t="s">
        <v>29</v>
      </c>
      <c r="D126" s="42">
        <v>25</v>
      </c>
      <c r="E126" s="43"/>
      <c r="F126" s="44" t="str">
        <f t="shared" si="14"/>
        <v>CERO PESOS 00/100 M.N.</v>
      </c>
      <c r="G126" s="45">
        <f t="shared" si="15"/>
        <v>0</v>
      </c>
      <c r="H126" s="65"/>
      <c r="I126" s="65"/>
      <c r="J126" s="1"/>
      <c r="K126" s="1"/>
    </row>
    <row r="127" spans="1:11" s="4" customFormat="1" ht="70.9">
      <c r="A127" s="39" t="s">
        <v>288</v>
      </c>
      <c r="B127" s="40" t="s">
        <v>150</v>
      </c>
      <c r="C127" s="41" t="s">
        <v>22</v>
      </c>
      <c r="D127" s="42">
        <v>50</v>
      </c>
      <c r="E127" s="43"/>
      <c r="F127" s="44" t="str">
        <f t="shared" si="14"/>
        <v>CERO PESOS 00/100 M.N.</v>
      </c>
      <c r="G127" s="45">
        <f t="shared" si="15"/>
        <v>0</v>
      </c>
      <c r="H127" s="65"/>
      <c r="I127" s="65"/>
      <c r="J127" s="1"/>
      <c r="K127" s="1"/>
    </row>
    <row r="128" spans="1:11" s="4" customFormat="1" ht="14.25">
      <c r="A128" s="66" t="s">
        <v>110</v>
      </c>
      <c r="B128" s="66" t="s">
        <v>70</v>
      </c>
      <c r="C128" s="67"/>
      <c r="D128" s="68"/>
      <c r="E128" s="69"/>
      <c r="F128" s="70"/>
      <c r="G128" s="71">
        <f>SUM(G129:G138)</f>
        <v>0</v>
      </c>
      <c r="H128" s="65"/>
      <c r="I128" s="65"/>
      <c r="J128" s="1"/>
      <c r="K128" s="1"/>
    </row>
    <row r="129" spans="1:11" s="4" customFormat="1" ht="70.9">
      <c r="A129" s="39" t="s">
        <v>289</v>
      </c>
      <c r="B129" s="40" t="s">
        <v>71</v>
      </c>
      <c r="C129" s="41" t="s">
        <v>21</v>
      </c>
      <c r="D129" s="42">
        <v>220</v>
      </c>
      <c r="E129" s="43"/>
      <c r="F129" s="44" t="str">
        <f t="shared" si="16" ref="F129:F138">+numtext(E129)</f>
        <v>CERO PESOS 00/100 M.N.</v>
      </c>
      <c r="G129" s="45">
        <f t="shared" si="17" ref="G129:G138">+ROUND(D129*E129,2)</f>
        <v>0</v>
      </c>
      <c r="H129" s="65"/>
      <c r="I129" s="65"/>
      <c r="J129" s="1"/>
      <c r="K129" s="1"/>
    </row>
    <row r="130" spans="1:11" s="4" customFormat="1" ht="70.9">
      <c r="A130" s="39" t="s">
        <v>290</v>
      </c>
      <c r="B130" s="40" t="s">
        <v>72</v>
      </c>
      <c r="C130" s="41" t="s">
        <v>22</v>
      </c>
      <c r="D130" s="42">
        <v>165</v>
      </c>
      <c r="E130" s="43"/>
      <c r="F130" s="44" t="str">
        <f t="shared" si="16"/>
        <v>CERO PESOS 00/100 M.N.</v>
      </c>
      <c r="G130" s="45">
        <f t="shared" si="17"/>
        <v>0</v>
      </c>
      <c r="H130" s="65"/>
      <c r="I130" s="65"/>
      <c r="J130" s="1"/>
      <c r="K130" s="1"/>
    </row>
    <row r="131" spans="1:11" s="4" customFormat="1" ht="30.4">
      <c r="A131" s="39" t="s">
        <v>291</v>
      </c>
      <c r="B131" s="40" t="s">
        <v>151</v>
      </c>
      <c r="C131" s="41" t="s">
        <v>21</v>
      </c>
      <c r="D131" s="42">
        <v>384</v>
      </c>
      <c r="E131" s="43"/>
      <c r="F131" s="44" t="str">
        <f t="shared" si="16"/>
        <v>CERO PESOS 00/100 M.N.</v>
      </c>
      <c r="G131" s="45">
        <f t="shared" si="17"/>
        <v>0</v>
      </c>
      <c r="H131" s="65"/>
      <c r="I131" s="65"/>
      <c r="J131" s="1"/>
      <c r="K131" s="1"/>
    </row>
    <row r="132" spans="1:11" s="4" customFormat="1" ht="40.5">
      <c r="A132" s="39" t="s">
        <v>292</v>
      </c>
      <c r="B132" s="40" t="s">
        <v>443</v>
      </c>
      <c r="C132" s="41" t="s">
        <v>21</v>
      </c>
      <c r="D132" s="42">
        <v>2079.79</v>
      </c>
      <c r="E132" s="43"/>
      <c r="F132" s="44" t="str">
        <f t="shared" si="16"/>
        <v>CERO PESOS 00/100 M.N.</v>
      </c>
      <c r="G132" s="45">
        <f t="shared" si="17"/>
        <v>0</v>
      </c>
      <c r="H132" s="65"/>
      <c r="I132" s="65"/>
      <c r="J132" s="1"/>
      <c r="K132" s="1"/>
    </row>
    <row r="133" spans="1:11" s="4" customFormat="1" ht="50.65">
      <c r="A133" s="39" t="s">
        <v>293</v>
      </c>
      <c r="B133" s="40" t="s">
        <v>73</v>
      </c>
      <c r="C133" s="41" t="s">
        <v>21</v>
      </c>
      <c r="D133" s="42">
        <v>1740.79</v>
      </c>
      <c r="E133" s="43"/>
      <c r="F133" s="44" t="str">
        <f t="shared" si="16"/>
        <v>CERO PESOS 00/100 M.N.</v>
      </c>
      <c r="G133" s="45">
        <f t="shared" si="17"/>
        <v>0</v>
      </c>
      <c r="H133" s="65"/>
      <c r="I133" s="65"/>
      <c r="J133" s="1"/>
      <c r="K133" s="1"/>
    </row>
    <row r="134" spans="1:11" s="4" customFormat="1" ht="40.5">
      <c r="A134" s="39" t="s">
        <v>294</v>
      </c>
      <c r="B134" s="40" t="s">
        <v>152</v>
      </c>
      <c r="C134" s="41" t="s">
        <v>21</v>
      </c>
      <c r="D134" s="42">
        <v>423</v>
      </c>
      <c r="E134" s="43"/>
      <c r="F134" s="44" t="str">
        <f t="shared" si="16"/>
        <v>CERO PESOS 00/100 M.N.</v>
      </c>
      <c r="G134" s="45">
        <f t="shared" si="17"/>
        <v>0</v>
      </c>
      <c r="H134" s="65"/>
      <c r="I134" s="65"/>
      <c r="J134" s="1"/>
      <c r="K134" s="1"/>
    </row>
    <row r="135" spans="1:11" s="4" customFormat="1" ht="70.9">
      <c r="A135" s="39" t="s">
        <v>295</v>
      </c>
      <c r="B135" s="40" t="s">
        <v>444</v>
      </c>
      <c r="C135" s="41" t="s">
        <v>21</v>
      </c>
      <c r="D135" s="42">
        <v>50</v>
      </c>
      <c r="E135" s="43"/>
      <c r="F135" s="44" t="str">
        <f t="shared" si="16"/>
        <v>CERO PESOS 00/100 M.N.</v>
      </c>
      <c r="G135" s="45">
        <f t="shared" si="17"/>
        <v>0</v>
      </c>
      <c r="H135" s="65"/>
      <c r="I135" s="65"/>
      <c r="J135" s="1"/>
      <c r="K135" s="1"/>
    </row>
    <row r="136" spans="1:11" s="4" customFormat="1" ht="50.65">
      <c r="A136" s="39" t="s">
        <v>296</v>
      </c>
      <c r="B136" s="40" t="s">
        <v>74</v>
      </c>
      <c r="C136" s="41" t="s">
        <v>21</v>
      </c>
      <c r="D136" s="42">
        <v>383</v>
      </c>
      <c r="E136" s="43"/>
      <c r="F136" s="44" t="str">
        <f t="shared" si="16"/>
        <v>CERO PESOS 00/100 M.N.</v>
      </c>
      <c r="G136" s="45">
        <f t="shared" si="17"/>
        <v>0</v>
      </c>
      <c r="H136" s="65"/>
      <c r="I136" s="65"/>
      <c r="J136" s="1"/>
      <c r="K136" s="1"/>
    </row>
    <row r="137" spans="1:11" s="4" customFormat="1" ht="20.25">
      <c r="A137" s="39" t="s">
        <v>297</v>
      </c>
      <c r="B137" s="40" t="s">
        <v>445</v>
      </c>
      <c r="C137" s="41" t="s">
        <v>21</v>
      </c>
      <c r="D137" s="42">
        <v>460</v>
      </c>
      <c r="E137" s="43"/>
      <c r="F137" s="44" t="str">
        <f t="shared" si="16"/>
        <v>CERO PESOS 00/100 M.N.</v>
      </c>
      <c r="G137" s="45">
        <f t="shared" si="17"/>
        <v>0</v>
      </c>
      <c r="H137" s="65"/>
      <c r="I137" s="65"/>
      <c r="J137" s="1"/>
      <c r="K137" s="1"/>
    </row>
    <row r="138" spans="1:11" s="4" customFormat="1" ht="60.75">
      <c r="A138" s="39" t="s">
        <v>298</v>
      </c>
      <c r="B138" s="40" t="s">
        <v>446</v>
      </c>
      <c r="C138" s="41" t="s">
        <v>21</v>
      </c>
      <c r="D138" s="42">
        <v>383</v>
      </c>
      <c r="E138" s="43"/>
      <c r="F138" s="44" t="str">
        <f t="shared" si="16"/>
        <v>CERO PESOS 00/100 M.N.</v>
      </c>
      <c r="G138" s="45">
        <f t="shared" si="17"/>
        <v>0</v>
      </c>
      <c r="H138" s="65"/>
      <c r="I138" s="65"/>
      <c r="J138" s="1"/>
      <c r="K138" s="1"/>
    </row>
    <row r="139" spans="1:11" s="4" customFormat="1" ht="14.25">
      <c r="A139" s="66" t="s">
        <v>111</v>
      </c>
      <c r="B139" s="66" t="s">
        <v>75</v>
      </c>
      <c r="C139" s="67"/>
      <c r="D139" s="68"/>
      <c r="E139" s="69"/>
      <c r="F139" s="70"/>
      <c r="G139" s="71">
        <f>SUM(G140:G157)</f>
        <v>0</v>
      </c>
      <c r="H139" s="65"/>
      <c r="I139" s="65"/>
      <c r="J139" s="1"/>
      <c r="K139" s="1"/>
    </row>
    <row r="140" spans="1:11" s="4" customFormat="1" ht="40.5">
      <c r="A140" s="39" t="s">
        <v>299</v>
      </c>
      <c r="B140" s="40" t="s">
        <v>153</v>
      </c>
      <c r="C140" s="41" t="s">
        <v>29</v>
      </c>
      <c r="D140" s="42">
        <v>10</v>
      </c>
      <c r="E140" s="43"/>
      <c r="F140" s="44" t="str">
        <f t="shared" si="18" ref="F140:F157">+numtext(E140)</f>
        <v>CERO PESOS 00/100 M.N.</v>
      </c>
      <c r="G140" s="45">
        <f t="shared" si="19" ref="G140:G157">+ROUND(D140*E140,2)</f>
        <v>0</v>
      </c>
      <c r="H140" s="65"/>
      <c r="I140" s="65"/>
      <c r="J140" s="1"/>
      <c r="K140" s="1"/>
    </row>
    <row r="141" spans="1:11" s="4" customFormat="1" ht="40.5">
      <c r="A141" s="39" t="s">
        <v>300</v>
      </c>
      <c r="B141" s="40" t="s">
        <v>447</v>
      </c>
      <c r="C141" s="41" t="s">
        <v>29</v>
      </c>
      <c r="D141" s="42">
        <v>2</v>
      </c>
      <c r="E141" s="43"/>
      <c r="F141" s="44" t="str">
        <f t="shared" si="18"/>
        <v>CERO PESOS 00/100 M.N.</v>
      </c>
      <c r="G141" s="45">
        <f t="shared" si="19"/>
        <v>0</v>
      </c>
      <c r="H141" s="65"/>
      <c r="I141" s="65"/>
      <c r="J141" s="1"/>
      <c r="K141" s="1"/>
    </row>
    <row r="142" spans="1:11" s="4" customFormat="1" ht="30.4">
      <c r="A142" s="39" t="s">
        <v>301</v>
      </c>
      <c r="B142" s="40" t="s">
        <v>76</v>
      </c>
      <c r="C142" s="41" t="s">
        <v>29</v>
      </c>
      <c r="D142" s="42">
        <v>2</v>
      </c>
      <c r="E142" s="43"/>
      <c r="F142" s="44" t="str">
        <f t="shared" si="18"/>
        <v>CERO PESOS 00/100 M.N.</v>
      </c>
      <c r="G142" s="45">
        <f t="shared" si="19"/>
        <v>0</v>
      </c>
      <c r="H142" s="65"/>
      <c r="I142" s="65"/>
      <c r="J142" s="1"/>
      <c r="K142" s="1"/>
    </row>
    <row r="143" spans="1:11" s="4" customFormat="1" ht="40.5">
      <c r="A143" s="39" t="s">
        <v>302</v>
      </c>
      <c r="B143" s="40" t="s">
        <v>448</v>
      </c>
      <c r="C143" s="41" t="s">
        <v>29</v>
      </c>
      <c r="D143" s="42">
        <v>4</v>
      </c>
      <c r="E143" s="43"/>
      <c r="F143" s="44" t="str">
        <f t="shared" si="18"/>
        <v>CERO PESOS 00/100 M.N.</v>
      </c>
      <c r="G143" s="45">
        <f t="shared" si="19"/>
        <v>0</v>
      </c>
      <c r="H143" s="65"/>
      <c r="I143" s="65"/>
      <c r="J143" s="1"/>
      <c r="K143" s="1"/>
    </row>
    <row r="144" spans="1:11" s="4" customFormat="1" ht="30.4">
      <c r="A144" s="39" t="s">
        <v>303</v>
      </c>
      <c r="B144" s="40" t="s">
        <v>77</v>
      </c>
      <c r="C144" s="41" t="s">
        <v>29</v>
      </c>
      <c r="D144" s="42">
        <v>4</v>
      </c>
      <c r="E144" s="43"/>
      <c r="F144" s="44" t="str">
        <f t="shared" si="18"/>
        <v>CERO PESOS 00/100 M.N.</v>
      </c>
      <c r="G144" s="45">
        <f t="shared" si="19"/>
        <v>0</v>
      </c>
      <c r="H144" s="65"/>
      <c r="I144" s="65"/>
      <c r="J144" s="1"/>
      <c r="K144" s="1"/>
    </row>
    <row r="145" spans="1:11" s="4" customFormat="1" ht="20.25">
      <c r="A145" s="39" t="s">
        <v>304</v>
      </c>
      <c r="B145" s="40" t="s">
        <v>78</v>
      </c>
      <c r="C145" s="41" t="s">
        <v>29</v>
      </c>
      <c r="D145" s="42">
        <v>4</v>
      </c>
      <c r="E145" s="43"/>
      <c r="F145" s="44" t="str">
        <f t="shared" si="18"/>
        <v>CERO PESOS 00/100 M.N.</v>
      </c>
      <c r="G145" s="45">
        <f t="shared" si="19"/>
        <v>0</v>
      </c>
      <c r="H145" s="65"/>
      <c r="I145" s="65"/>
      <c r="J145" s="1"/>
      <c r="K145" s="1"/>
    </row>
    <row r="146" spans="1:11" s="4" customFormat="1" ht="30.4">
      <c r="A146" s="39" t="s">
        <v>305</v>
      </c>
      <c r="B146" s="40" t="s">
        <v>79</v>
      </c>
      <c r="C146" s="41" t="s">
        <v>29</v>
      </c>
      <c r="D146" s="42">
        <v>4</v>
      </c>
      <c r="E146" s="43"/>
      <c r="F146" s="44" t="str">
        <f t="shared" si="18"/>
        <v>CERO PESOS 00/100 M.N.</v>
      </c>
      <c r="G146" s="45">
        <f t="shared" si="19"/>
        <v>0</v>
      </c>
      <c r="H146" s="65"/>
      <c r="I146" s="65"/>
      <c r="J146" s="1"/>
      <c r="K146" s="1"/>
    </row>
    <row r="147" spans="1:11" s="4" customFormat="1" ht="70.9">
      <c r="A147" s="39" t="s">
        <v>306</v>
      </c>
      <c r="B147" s="40" t="s">
        <v>154</v>
      </c>
      <c r="C147" s="41" t="s">
        <v>29</v>
      </c>
      <c r="D147" s="42">
        <v>18</v>
      </c>
      <c r="E147" s="43"/>
      <c r="F147" s="44" t="str">
        <f t="shared" si="18"/>
        <v>CERO PESOS 00/100 M.N.</v>
      </c>
      <c r="G147" s="45">
        <f t="shared" si="19"/>
        <v>0</v>
      </c>
      <c r="H147" s="65"/>
      <c r="I147" s="65"/>
      <c r="J147" s="1"/>
      <c r="K147" s="1"/>
    </row>
    <row r="148" spans="1:11" s="4" customFormat="1" ht="40.5">
      <c r="A148" s="39" t="s">
        <v>307</v>
      </c>
      <c r="B148" s="40" t="s">
        <v>401</v>
      </c>
      <c r="C148" s="41" t="s">
        <v>29</v>
      </c>
      <c r="D148" s="42">
        <v>4</v>
      </c>
      <c r="E148" s="43"/>
      <c r="F148" s="44" t="str">
        <f t="shared" si="18"/>
        <v>CERO PESOS 00/100 M.N.</v>
      </c>
      <c r="G148" s="45">
        <f t="shared" si="19"/>
        <v>0</v>
      </c>
      <c r="H148" s="65"/>
      <c r="I148" s="65"/>
      <c r="J148" s="1"/>
      <c r="K148" s="1"/>
    </row>
    <row r="149" spans="1:11" s="4" customFormat="1" ht="40.5">
      <c r="A149" s="39" t="s">
        <v>308</v>
      </c>
      <c r="B149" s="40" t="s">
        <v>449</v>
      </c>
      <c r="C149" s="41" t="s">
        <v>29</v>
      </c>
      <c r="D149" s="42">
        <v>4</v>
      </c>
      <c r="E149" s="43"/>
      <c r="F149" s="44" t="str">
        <f t="shared" si="18"/>
        <v>CERO PESOS 00/100 M.N.</v>
      </c>
      <c r="G149" s="45">
        <f t="shared" si="19"/>
        <v>0</v>
      </c>
      <c r="H149" s="65"/>
      <c r="I149" s="65"/>
      <c r="J149" s="1"/>
      <c r="K149" s="1"/>
    </row>
    <row r="150" spans="1:11" s="4" customFormat="1" ht="40.5">
      <c r="A150" s="39" t="s">
        <v>309</v>
      </c>
      <c r="B150" s="40" t="s">
        <v>450</v>
      </c>
      <c r="C150" s="41" t="s">
        <v>29</v>
      </c>
      <c r="D150" s="42">
        <v>4</v>
      </c>
      <c r="E150" s="43"/>
      <c r="F150" s="44" t="str">
        <f t="shared" si="18"/>
        <v>CERO PESOS 00/100 M.N.</v>
      </c>
      <c r="G150" s="45">
        <f t="shared" si="19"/>
        <v>0</v>
      </c>
      <c r="H150" s="65"/>
      <c r="I150" s="65"/>
      <c r="J150" s="1"/>
      <c r="K150" s="1"/>
    </row>
    <row r="151" spans="1:11" s="4" customFormat="1" ht="30.4">
      <c r="A151" s="39" t="s">
        <v>310</v>
      </c>
      <c r="B151" s="40" t="s">
        <v>402</v>
      </c>
      <c r="C151" s="41" t="s">
        <v>29</v>
      </c>
      <c r="D151" s="42">
        <v>2</v>
      </c>
      <c r="E151" s="43"/>
      <c r="F151" s="44" t="str">
        <f t="shared" si="18"/>
        <v>CERO PESOS 00/100 M.N.</v>
      </c>
      <c r="G151" s="45">
        <f t="shared" si="19"/>
        <v>0</v>
      </c>
      <c r="H151" s="65"/>
      <c r="I151" s="65"/>
      <c r="J151" s="1"/>
      <c r="K151" s="1"/>
    </row>
    <row r="152" spans="1:11" s="4" customFormat="1" ht="30.4">
      <c r="A152" s="39" t="s">
        <v>311</v>
      </c>
      <c r="B152" s="40" t="s">
        <v>80</v>
      </c>
      <c r="C152" s="41" t="s">
        <v>29</v>
      </c>
      <c r="D152" s="42">
        <v>10</v>
      </c>
      <c r="E152" s="43"/>
      <c r="F152" s="44" t="str">
        <f t="shared" si="18"/>
        <v>CERO PESOS 00/100 M.N.</v>
      </c>
      <c r="G152" s="45">
        <f t="shared" si="19"/>
        <v>0</v>
      </c>
      <c r="H152" s="65"/>
      <c r="I152" s="65"/>
      <c r="J152" s="1"/>
      <c r="K152" s="1"/>
    </row>
    <row r="153" spans="1:11" s="4" customFormat="1" ht="30.4">
      <c r="A153" s="39" t="s">
        <v>312</v>
      </c>
      <c r="B153" s="40" t="s">
        <v>155</v>
      </c>
      <c r="C153" s="41" t="s">
        <v>156</v>
      </c>
      <c r="D153" s="42">
        <v>10</v>
      </c>
      <c r="E153" s="43"/>
      <c r="F153" s="44" t="str">
        <f t="shared" si="18"/>
        <v>CERO PESOS 00/100 M.N.</v>
      </c>
      <c r="G153" s="45">
        <f t="shared" si="19"/>
        <v>0</v>
      </c>
      <c r="H153" s="65"/>
      <c r="I153" s="65"/>
      <c r="J153" s="1"/>
      <c r="K153" s="1"/>
    </row>
    <row r="154" spans="1:11" s="4" customFormat="1" ht="30.4">
      <c r="A154" s="39" t="s">
        <v>313</v>
      </c>
      <c r="B154" s="40" t="s">
        <v>81</v>
      </c>
      <c r="C154" s="41" t="s">
        <v>29</v>
      </c>
      <c r="D154" s="42">
        <v>10</v>
      </c>
      <c r="E154" s="43"/>
      <c r="F154" s="44" t="str">
        <f t="shared" si="18"/>
        <v>CERO PESOS 00/100 M.N.</v>
      </c>
      <c r="G154" s="45">
        <f t="shared" si="19"/>
        <v>0</v>
      </c>
      <c r="H154" s="65"/>
      <c r="I154" s="65"/>
      <c r="J154" s="1"/>
      <c r="K154" s="1"/>
    </row>
    <row r="155" spans="1:11" s="4" customFormat="1" ht="30.4">
      <c r="A155" s="39" t="s">
        <v>314</v>
      </c>
      <c r="B155" s="40" t="s">
        <v>82</v>
      </c>
      <c r="C155" s="41" t="s">
        <v>29</v>
      </c>
      <c r="D155" s="42">
        <v>4</v>
      </c>
      <c r="E155" s="43"/>
      <c r="F155" s="44" t="str">
        <f t="shared" si="18"/>
        <v>CERO PESOS 00/100 M.N.</v>
      </c>
      <c r="G155" s="45">
        <f t="shared" si="19"/>
        <v>0</v>
      </c>
      <c r="H155" s="65"/>
      <c r="I155" s="65"/>
      <c r="J155" s="1"/>
      <c r="K155" s="1"/>
    </row>
    <row r="156" spans="1:11" s="4" customFormat="1" ht="40.5">
      <c r="A156" s="39" t="s">
        <v>315</v>
      </c>
      <c r="B156" s="40" t="s">
        <v>157</v>
      </c>
      <c r="C156" s="41" t="s">
        <v>29</v>
      </c>
      <c r="D156" s="42">
        <v>5</v>
      </c>
      <c r="E156" s="43"/>
      <c r="F156" s="44" t="str">
        <f t="shared" si="18"/>
        <v>CERO PESOS 00/100 M.N.</v>
      </c>
      <c r="G156" s="45">
        <f t="shared" si="19"/>
        <v>0</v>
      </c>
      <c r="H156" s="65"/>
      <c r="I156" s="65"/>
      <c r="J156" s="1"/>
      <c r="K156" s="1"/>
    </row>
    <row r="157" spans="1:11" s="4" customFormat="1" ht="70.9">
      <c r="A157" s="39" t="s">
        <v>316</v>
      </c>
      <c r="B157" s="40" t="s">
        <v>451</v>
      </c>
      <c r="C157" s="41" t="s">
        <v>29</v>
      </c>
      <c r="D157" s="42">
        <v>4</v>
      </c>
      <c r="E157" s="43"/>
      <c r="F157" s="44" t="str">
        <f t="shared" si="18"/>
        <v>CERO PESOS 00/100 M.N.</v>
      </c>
      <c r="G157" s="45">
        <f t="shared" si="19"/>
        <v>0</v>
      </c>
      <c r="H157" s="65"/>
      <c r="I157" s="65"/>
      <c r="J157" s="1"/>
      <c r="K157" s="1"/>
    </row>
    <row r="158" spans="1:11" s="4" customFormat="1" ht="14.25">
      <c r="A158" s="66" t="s">
        <v>112</v>
      </c>
      <c r="B158" s="66" t="s">
        <v>452</v>
      </c>
      <c r="C158" s="67"/>
      <c r="D158" s="68"/>
      <c r="E158" s="69"/>
      <c r="F158" s="70"/>
      <c r="G158" s="71">
        <f>SUM(G159:G164)</f>
        <v>0</v>
      </c>
      <c r="H158" s="65"/>
      <c r="I158" s="65"/>
      <c r="J158" s="1"/>
      <c r="K158" s="1"/>
    </row>
    <row r="159" spans="1:11" s="4" customFormat="1" ht="141.75">
      <c r="A159" s="39" t="s">
        <v>317</v>
      </c>
      <c r="B159" s="40" t="s">
        <v>453</v>
      </c>
      <c r="C159" s="41" t="s">
        <v>29</v>
      </c>
      <c r="D159" s="42">
        <v>12</v>
      </c>
      <c r="E159" s="43"/>
      <c r="F159" s="44" t="str">
        <f t="shared" si="20" ref="F159:F164">+numtext(E159)</f>
        <v>CERO PESOS 00/100 M.N.</v>
      </c>
      <c r="G159" s="45">
        <f t="shared" si="21" ref="G159:G164">+ROUND(D159*E159,2)</f>
        <v>0</v>
      </c>
      <c r="H159" s="65"/>
      <c r="I159" s="65"/>
      <c r="J159" s="1"/>
      <c r="K159" s="1"/>
    </row>
    <row r="160" spans="1:11" s="4" customFormat="1" ht="141.75">
      <c r="A160" s="39" t="s">
        <v>318</v>
      </c>
      <c r="B160" s="40" t="s">
        <v>454</v>
      </c>
      <c r="C160" s="41" t="s">
        <v>29</v>
      </c>
      <c r="D160" s="42">
        <v>6</v>
      </c>
      <c r="E160" s="43"/>
      <c r="F160" s="44" t="str">
        <f t="shared" si="20"/>
        <v>CERO PESOS 00/100 M.N.</v>
      </c>
      <c r="G160" s="45">
        <f t="shared" si="21"/>
        <v>0</v>
      </c>
      <c r="H160" s="65"/>
      <c r="I160" s="65"/>
      <c r="J160" s="1"/>
      <c r="K160" s="1"/>
    </row>
    <row r="161" spans="1:11" s="4" customFormat="1" ht="131.65">
      <c r="A161" s="39" t="s">
        <v>319</v>
      </c>
      <c r="B161" s="40" t="s">
        <v>455</v>
      </c>
      <c r="C161" s="41" t="s">
        <v>29</v>
      </c>
      <c r="D161" s="42">
        <v>7</v>
      </c>
      <c r="E161" s="43"/>
      <c r="F161" s="44" t="str">
        <f t="shared" si="20"/>
        <v>CERO PESOS 00/100 M.N.</v>
      </c>
      <c r="G161" s="45">
        <f t="shared" si="21"/>
        <v>0</v>
      </c>
      <c r="H161" s="65"/>
      <c r="I161" s="65"/>
      <c r="J161" s="1"/>
      <c r="K161" s="1"/>
    </row>
    <row r="162" spans="1:11" s="4" customFormat="1" ht="131.65">
      <c r="A162" s="39" t="s">
        <v>320</v>
      </c>
      <c r="B162" s="40" t="s">
        <v>456</v>
      </c>
      <c r="C162" s="41" t="s">
        <v>29</v>
      </c>
      <c r="D162" s="42">
        <v>6</v>
      </c>
      <c r="E162" s="43"/>
      <c r="F162" s="44" t="str">
        <f t="shared" si="20"/>
        <v>CERO PESOS 00/100 M.N.</v>
      </c>
      <c r="G162" s="45">
        <f t="shared" si="21"/>
        <v>0</v>
      </c>
      <c r="H162" s="65"/>
      <c r="I162" s="65"/>
      <c r="J162" s="1"/>
      <c r="K162" s="1"/>
    </row>
    <row r="163" spans="1:11" s="4" customFormat="1" ht="81">
      <c r="A163" s="39" t="s">
        <v>321</v>
      </c>
      <c r="B163" s="40" t="s">
        <v>457</v>
      </c>
      <c r="C163" s="41" t="s">
        <v>29</v>
      </c>
      <c r="D163" s="42">
        <v>1</v>
      </c>
      <c r="E163" s="43"/>
      <c r="F163" s="44" t="str">
        <f t="shared" si="20"/>
        <v>CERO PESOS 00/100 M.N.</v>
      </c>
      <c r="G163" s="45">
        <f t="shared" si="21"/>
        <v>0</v>
      </c>
      <c r="H163" s="65"/>
      <c r="I163" s="65"/>
      <c r="J163" s="1"/>
      <c r="K163" s="1"/>
    </row>
    <row r="164" spans="1:11" s="4" customFormat="1" ht="101.25">
      <c r="A164" s="39" t="s">
        <v>322</v>
      </c>
      <c r="B164" s="40" t="s">
        <v>458</v>
      </c>
      <c r="C164" s="41" t="s">
        <v>29</v>
      </c>
      <c r="D164" s="42">
        <v>2</v>
      </c>
      <c r="E164" s="43"/>
      <c r="F164" s="44" t="str">
        <f t="shared" si="20"/>
        <v>CERO PESOS 00/100 M.N.</v>
      </c>
      <c r="G164" s="45">
        <f t="shared" si="21"/>
        <v>0</v>
      </c>
      <c r="H164" s="65"/>
      <c r="I164" s="65"/>
      <c r="J164" s="1"/>
      <c r="K164" s="1"/>
    </row>
    <row r="165" spans="1:11" s="4" customFormat="1" ht="14.25">
      <c r="A165" s="66" t="s">
        <v>113</v>
      </c>
      <c r="B165" s="66" t="s">
        <v>83</v>
      </c>
      <c r="C165" s="67"/>
      <c r="D165" s="68"/>
      <c r="E165" s="69"/>
      <c r="F165" s="70"/>
      <c r="G165" s="71">
        <f>SUM(G166:G168)</f>
        <v>0</v>
      </c>
      <c r="H165" s="65"/>
      <c r="I165" s="65"/>
      <c r="J165" s="1"/>
      <c r="K165" s="1"/>
    </row>
    <row r="166" spans="1:11" s="4" customFormat="1" ht="91.15">
      <c r="A166" s="39" t="s">
        <v>323</v>
      </c>
      <c r="B166" s="40" t="s">
        <v>158</v>
      </c>
      <c r="C166" s="41" t="s">
        <v>21</v>
      </c>
      <c r="D166" s="42">
        <v>58.50</v>
      </c>
      <c r="E166" s="43"/>
      <c r="F166" s="44" t="str">
        <f t="shared" si="22" ref="F166:F168">+numtext(E166)</f>
        <v>CERO PESOS 00/100 M.N.</v>
      </c>
      <c r="G166" s="45">
        <f t="shared" si="23" ref="G166:G168">+ROUND(D166*E166,2)</f>
        <v>0</v>
      </c>
      <c r="H166" s="65"/>
      <c r="I166" s="65"/>
      <c r="J166" s="1"/>
      <c r="K166" s="1"/>
    </row>
    <row r="167" spans="1:11" s="4" customFormat="1" ht="60.75">
      <c r="A167" s="39" t="s">
        <v>324</v>
      </c>
      <c r="B167" s="40" t="s">
        <v>84</v>
      </c>
      <c r="C167" s="41" t="s">
        <v>21</v>
      </c>
      <c r="D167" s="42">
        <v>58.50</v>
      </c>
      <c r="E167" s="43"/>
      <c r="F167" s="44" t="str">
        <f t="shared" si="22"/>
        <v>CERO PESOS 00/100 M.N.</v>
      </c>
      <c r="G167" s="45">
        <f t="shared" si="23"/>
        <v>0</v>
      </c>
      <c r="H167" s="65"/>
      <c r="I167" s="65"/>
      <c r="J167" s="1"/>
      <c r="K167" s="1"/>
    </row>
    <row r="168" spans="1:11" s="4" customFormat="1" ht="50.65">
      <c r="A168" s="39" t="s">
        <v>325</v>
      </c>
      <c r="B168" s="40" t="s">
        <v>159</v>
      </c>
      <c r="C168" s="41" t="s">
        <v>21</v>
      </c>
      <c r="D168" s="42">
        <v>58.50</v>
      </c>
      <c r="E168" s="43"/>
      <c r="F168" s="44" t="str">
        <f t="shared" si="22"/>
        <v>CERO PESOS 00/100 M.N.</v>
      </c>
      <c r="G168" s="45">
        <f t="shared" si="23"/>
        <v>0</v>
      </c>
      <c r="H168" s="65"/>
      <c r="I168" s="65"/>
      <c r="J168" s="1"/>
      <c r="K168" s="1"/>
    </row>
    <row r="169" spans="1:11" s="4" customFormat="1" ht="14.25">
      <c r="A169" s="66" t="s">
        <v>114</v>
      </c>
      <c r="B169" s="66" t="s">
        <v>459</v>
      </c>
      <c r="C169" s="67"/>
      <c r="D169" s="68"/>
      <c r="E169" s="69"/>
      <c r="F169" s="70"/>
      <c r="G169" s="71">
        <f>SUM(G170:G175)</f>
        <v>0</v>
      </c>
      <c r="H169" s="65"/>
      <c r="I169" s="65"/>
      <c r="J169" s="1"/>
      <c r="K169" s="1"/>
    </row>
    <row r="170" spans="1:11" s="4" customFormat="1" ht="60.75">
      <c r="A170" s="39" t="s">
        <v>326</v>
      </c>
      <c r="B170" s="40" t="s">
        <v>460</v>
      </c>
      <c r="C170" s="41" t="s">
        <v>29</v>
      </c>
      <c r="D170" s="42">
        <v>4</v>
      </c>
      <c r="E170" s="43"/>
      <c r="F170" s="44" t="str">
        <f t="shared" si="24" ref="F170:F175">+numtext(E170)</f>
        <v>CERO PESOS 00/100 M.N.</v>
      </c>
      <c r="G170" s="45">
        <f t="shared" si="25" ref="G170:G175">+ROUND(D170*E170,2)</f>
        <v>0</v>
      </c>
      <c r="H170" s="65"/>
      <c r="I170" s="65"/>
      <c r="J170" s="1"/>
      <c r="K170" s="1"/>
    </row>
    <row r="171" spans="1:11" s="4" customFormat="1" ht="40.5">
      <c r="A171" s="39" t="s">
        <v>327</v>
      </c>
      <c r="B171" s="40" t="s">
        <v>461</v>
      </c>
      <c r="C171" s="41" t="s">
        <v>29</v>
      </c>
      <c r="D171" s="42">
        <v>2</v>
      </c>
      <c r="E171" s="43"/>
      <c r="F171" s="44" t="str">
        <f t="shared" si="24"/>
        <v>CERO PESOS 00/100 M.N.</v>
      </c>
      <c r="G171" s="45">
        <f t="shared" si="25"/>
        <v>0</v>
      </c>
      <c r="H171" s="65"/>
      <c r="I171" s="65"/>
      <c r="J171" s="1"/>
      <c r="K171" s="1"/>
    </row>
    <row r="172" spans="1:11" s="4" customFormat="1" ht="60.75">
      <c r="A172" s="39" t="s">
        <v>328</v>
      </c>
      <c r="B172" s="40" t="s">
        <v>462</v>
      </c>
      <c r="C172" s="41" t="s">
        <v>29</v>
      </c>
      <c r="D172" s="42">
        <v>4</v>
      </c>
      <c r="E172" s="43"/>
      <c r="F172" s="44" t="str">
        <f t="shared" si="24"/>
        <v>CERO PESOS 00/100 M.N.</v>
      </c>
      <c r="G172" s="45">
        <f t="shared" si="25"/>
        <v>0</v>
      </c>
      <c r="H172" s="65"/>
      <c r="I172" s="65"/>
      <c r="J172" s="1"/>
      <c r="K172" s="1"/>
    </row>
    <row r="173" spans="1:11" s="4" customFormat="1" ht="50.65">
      <c r="A173" s="39" t="s">
        <v>329</v>
      </c>
      <c r="B173" s="40" t="s">
        <v>463</v>
      </c>
      <c r="C173" s="41" t="s">
        <v>29</v>
      </c>
      <c r="D173" s="42">
        <v>10</v>
      </c>
      <c r="E173" s="43"/>
      <c r="F173" s="44" t="str">
        <f t="shared" si="24"/>
        <v>CERO PESOS 00/100 M.N.</v>
      </c>
      <c r="G173" s="45">
        <f t="shared" si="25"/>
        <v>0</v>
      </c>
      <c r="H173" s="65"/>
      <c r="I173" s="65"/>
      <c r="J173" s="1"/>
      <c r="K173" s="1"/>
    </row>
    <row r="174" spans="1:11" s="4" customFormat="1" ht="40.5">
      <c r="A174" s="39" t="s">
        <v>330</v>
      </c>
      <c r="B174" s="40" t="s">
        <v>464</v>
      </c>
      <c r="C174" s="41" t="s">
        <v>29</v>
      </c>
      <c r="D174" s="42">
        <v>1</v>
      </c>
      <c r="E174" s="43"/>
      <c r="F174" s="44" t="str">
        <f t="shared" si="24"/>
        <v>CERO PESOS 00/100 M.N.</v>
      </c>
      <c r="G174" s="45">
        <f t="shared" si="25"/>
        <v>0</v>
      </c>
      <c r="H174" s="65"/>
      <c r="I174" s="65"/>
      <c r="J174" s="1"/>
      <c r="K174" s="1"/>
    </row>
    <row r="175" spans="1:11" s="4" customFormat="1" ht="30.4">
      <c r="A175" s="39" t="s">
        <v>331</v>
      </c>
      <c r="B175" s="40" t="s">
        <v>465</v>
      </c>
      <c r="C175" s="41" t="s">
        <v>29</v>
      </c>
      <c r="D175" s="42">
        <v>1</v>
      </c>
      <c r="E175" s="43"/>
      <c r="F175" s="44" t="str">
        <f t="shared" si="24"/>
        <v>CERO PESOS 00/100 M.N.</v>
      </c>
      <c r="G175" s="45">
        <f t="shared" si="25"/>
        <v>0</v>
      </c>
      <c r="H175" s="65"/>
      <c r="I175" s="65"/>
      <c r="J175" s="1"/>
      <c r="K175" s="1"/>
    </row>
    <row r="176" spans="1:11" s="4" customFormat="1" ht="14.25">
      <c r="A176" s="66" t="s">
        <v>115</v>
      </c>
      <c r="B176" s="66" t="s">
        <v>160</v>
      </c>
      <c r="C176" s="67"/>
      <c r="D176" s="68"/>
      <c r="E176" s="69"/>
      <c r="F176" s="70"/>
      <c r="G176" s="71">
        <f>SUM(G177:G185)</f>
        <v>0</v>
      </c>
      <c r="H176" s="65"/>
      <c r="I176" s="65"/>
      <c r="J176" s="1"/>
      <c r="K176" s="1"/>
    </row>
    <row r="177" spans="1:11" s="4" customFormat="1" ht="81">
      <c r="A177" s="39" t="s">
        <v>332</v>
      </c>
      <c r="B177" s="40" t="s">
        <v>161</v>
      </c>
      <c r="C177" s="41" t="s">
        <v>87</v>
      </c>
      <c r="D177" s="42">
        <v>2</v>
      </c>
      <c r="E177" s="43"/>
      <c r="F177" s="44" t="str">
        <f t="shared" si="26" ref="F177:F185">+numtext(E177)</f>
        <v>CERO PESOS 00/100 M.N.</v>
      </c>
      <c r="G177" s="45">
        <f t="shared" si="27" ref="G177:G185">+ROUND(D177*E177,2)</f>
        <v>0</v>
      </c>
      <c r="H177" s="65"/>
      <c r="I177" s="65"/>
      <c r="J177" s="1"/>
      <c r="K177" s="1"/>
    </row>
    <row r="178" spans="1:11" s="4" customFormat="1" ht="81">
      <c r="A178" s="39" t="s">
        <v>333</v>
      </c>
      <c r="B178" s="40" t="s">
        <v>162</v>
      </c>
      <c r="C178" s="41" t="s">
        <v>87</v>
      </c>
      <c r="D178" s="42">
        <v>2</v>
      </c>
      <c r="E178" s="43"/>
      <c r="F178" s="44" t="str">
        <f t="shared" si="26"/>
        <v>CERO PESOS 00/100 M.N.</v>
      </c>
      <c r="G178" s="45">
        <f t="shared" si="27"/>
        <v>0</v>
      </c>
      <c r="H178" s="65"/>
      <c r="I178" s="65"/>
      <c r="J178" s="1"/>
      <c r="K178" s="1"/>
    </row>
    <row r="179" spans="1:11" s="4" customFormat="1" ht="40.5">
      <c r="A179" s="39" t="s">
        <v>334</v>
      </c>
      <c r="B179" s="40" t="s">
        <v>163</v>
      </c>
      <c r="C179" s="41" t="s">
        <v>29</v>
      </c>
      <c r="D179" s="42">
        <v>2</v>
      </c>
      <c r="E179" s="43"/>
      <c r="F179" s="44" t="str">
        <f t="shared" si="26"/>
        <v>CERO PESOS 00/100 M.N.</v>
      </c>
      <c r="G179" s="45">
        <f t="shared" si="27"/>
        <v>0</v>
      </c>
      <c r="H179" s="65"/>
      <c r="I179" s="65"/>
      <c r="J179" s="1"/>
      <c r="K179" s="1"/>
    </row>
    <row r="180" spans="1:11" s="4" customFormat="1" ht="50.65">
      <c r="A180" s="39" t="s">
        <v>335</v>
      </c>
      <c r="B180" s="40" t="s">
        <v>164</v>
      </c>
      <c r="C180" s="41" t="s">
        <v>29</v>
      </c>
      <c r="D180" s="42">
        <v>2</v>
      </c>
      <c r="E180" s="43"/>
      <c r="F180" s="44" t="str">
        <f t="shared" si="26"/>
        <v>CERO PESOS 00/100 M.N.</v>
      </c>
      <c r="G180" s="45">
        <f t="shared" si="27"/>
        <v>0</v>
      </c>
      <c r="H180" s="65"/>
      <c r="I180" s="65"/>
      <c r="J180" s="1"/>
      <c r="K180" s="1"/>
    </row>
    <row r="181" spans="1:11" s="4" customFormat="1" ht="40.5">
      <c r="A181" s="39" t="s">
        <v>336</v>
      </c>
      <c r="B181" s="40" t="s">
        <v>138</v>
      </c>
      <c r="C181" s="41" t="s">
        <v>22</v>
      </c>
      <c r="D181" s="42">
        <v>50</v>
      </c>
      <c r="E181" s="43"/>
      <c r="F181" s="44" t="str">
        <f t="shared" si="26"/>
        <v>CERO PESOS 00/100 M.N.</v>
      </c>
      <c r="G181" s="45">
        <f t="shared" si="27"/>
        <v>0</v>
      </c>
      <c r="H181" s="65"/>
      <c r="I181" s="65"/>
      <c r="J181" s="1"/>
      <c r="K181" s="1"/>
    </row>
    <row r="182" spans="1:11" s="4" customFormat="1" ht="40.5">
      <c r="A182" s="39" t="s">
        <v>337</v>
      </c>
      <c r="B182" s="40" t="s">
        <v>91</v>
      </c>
      <c r="C182" s="41" t="s">
        <v>22</v>
      </c>
      <c r="D182" s="42">
        <v>50</v>
      </c>
      <c r="E182" s="43"/>
      <c r="F182" s="44" t="str">
        <f t="shared" si="26"/>
        <v>CERO PESOS 00/100 M.N.</v>
      </c>
      <c r="G182" s="45">
        <f t="shared" si="27"/>
        <v>0</v>
      </c>
      <c r="H182" s="65"/>
      <c r="I182" s="65"/>
      <c r="J182" s="1"/>
      <c r="K182" s="1"/>
    </row>
    <row r="183" spans="1:11" s="4" customFormat="1" ht="40.5">
      <c r="A183" s="39" t="s">
        <v>338</v>
      </c>
      <c r="B183" s="40" t="s">
        <v>90</v>
      </c>
      <c r="C183" s="41" t="s">
        <v>29</v>
      </c>
      <c r="D183" s="42">
        <v>25</v>
      </c>
      <c r="E183" s="43"/>
      <c r="F183" s="44" t="str">
        <f t="shared" si="26"/>
        <v>CERO PESOS 00/100 M.N.</v>
      </c>
      <c r="G183" s="45">
        <f t="shared" si="27"/>
        <v>0</v>
      </c>
      <c r="H183" s="65"/>
      <c r="I183" s="65"/>
      <c r="J183" s="1"/>
      <c r="K183" s="1"/>
    </row>
    <row r="184" spans="1:11" s="4" customFormat="1" ht="60.75">
      <c r="A184" s="39" t="s">
        <v>339</v>
      </c>
      <c r="B184" s="40" t="s">
        <v>96</v>
      </c>
      <c r="C184" s="41" t="s">
        <v>29</v>
      </c>
      <c r="D184" s="42">
        <v>2</v>
      </c>
      <c r="E184" s="43"/>
      <c r="F184" s="44" t="str">
        <f t="shared" si="26"/>
        <v>CERO PESOS 00/100 M.N.</v>
      </c>
      <c r="G184" s="45">
        <f t="shared" si="27"/>
        <v>0</v>
      </c>
      <c r="H184" s="65"/>
      <c r="I184" s="65"/>
      <c r="J184" s="1"/>
      <c r="K184" s="1"/>
    </row>
    <row r="185" spans="1:11" s="4" customFormat="1" ht="40.5">
      <c r="A185" s="39" t="s">
        <v>340</v>
      </c>
      <c r="B185" s="40" t="s">
        <v>165</v>
      </c>
      <c r="C185" s="41" t="s">
        <v>29</v>
      </c>
      <c r="D185" s="42">
        <v>2</v>
      </c>
      <c r="E185" s="43"/>
      <c r="F185" s="44" t="str">
        <f t="shared" si="26"/>
        <v>CERO PESOS 00/100 M.N.</v>
      </c>
      <c r="G185" s="45">
        <f t="shared" si="27"/>
        <v>0</v>
      </c>
      <c r="H185" s="65"/>
      <c r="I185" s="65"/>
      <c r="J185" s="1"/>
      <c r="K185" s="1"/>
    </row>
    <row r="186" spans="1:11" s="4" customFormat="1" ht="14.25">
      <c r="A186" s="66" t="s">
        <v>116</v>
      </c>
      <c r="B186" s="66" t="s">
        <v>85</v>
      </c>
      <c r="C186" s="67"/>
      <c r="D186" s="68"/>
      <c r="E186" s="69"/>
      <c r="F186" s="70"/>
      <c r="G186" s="71">
        <f>SUM(G187:G195)</f>
        <v>0</v>
      </c>
      <c r="H186" s="65"/>
      <c r="I186" s="65"/>
      <c r="J186" s="1"/>
      <c r="K186" s="1"/>
    </row>
    <row r="187" spans="1:11" s="4" customFormat="1" ht="70.9">
      <c r="A187" s="39" t="s">
        <v>341</v>
      </c>
      <c r="B187" s="40" t="s">
        <v>86</v>
      </c>
      <c r="C187" s="41" t="s">
        <v>87</v>
      </c>
      <c r="D187" s="42">
        <v>10</v>
      </c>
      <c r="E187" s="43"/>
      <c r="F187" s="44" t="str">
        <f t="shared" si="28" ref="F187:F195">+numtext(E187)</f>
        <v>CERO PESOS 00/100 M.N.</v>
      </c>
      <c r="G187" s="45">
        <f t="shared" si="29" ref="G187:G195">+ROUND(D187*E187,2)</f>
        <v>0</v>
      </c>
      <c r="H187" s="65"/>
      <c r="I187" s="65"/>
      <c r="J187" s="1"/>
      <c r="K187" s="1"/>
    </row>
    <row r="188" spans="1:11" s="4" customFormat="1" ht="40.5">
      <c r="A188" s="39" t="s">
        <v>342</v>
      </c>
      <c r="B188" s="40" t="s">
        <v>88</v>
      </c>
      <c r="C188" s="41" t="s">
        <v>29</v>
      </c>
      <c r="D188" s="42">
        <v>10</v>
      </c>
      <c r="E188" s="43"/>
      <c r="F188" s="44" t="str">
        <f t="shared" si="28"/>
        <v>CERO PESOS 00/100 M.N.</v>
      </c>
      <c r="G188" s="45">
        <f t="shared" si="29"/>
        <v>0</v>
      </c>
      <c r="H188" s="65"/>
      <c r="I188" s="65"/>
      <c r="J188" s="1"/>
      <c r="K188" s="1"/>
    </row>
    <row r="189" spans="1:11" s="4" customFormat="1" ht="40.5">
      <c r="A189" s="39" t="s">
        <v>343</v>
      </c>
      <c r="B189" s="40" t="s">
        <v>89</v>
      </c>
      <c r="C189" s="41" t="s">
        <v>29</v>
      </c>
      <c r="D189" s="42">
        <v>10</v>
      </c>
      <c r="E189" s="43"/>
      <c r="F189" s="44" t="str">
        <f t="shared" si="28"/>
        <v>CERO PESOS 00/100 M.N.</v>
      </c>
      <c r="G189" s="45">
        <f t="shared" si="29"/>
        <v>0</v>
      </c>
      <c r="H189" s="65"/>
      <c r="I189" s="65"/>
      <c r="J189" s="1"/>
      <c r="K189" s="1"/>
    </row>
    <row r="190" spans="1:11" s="4" customFormat="1" ht="40.5">
      <c r="A190" s="39" t="s">
        <v>344</v>
      </c>
      <c r="B190" s="40" t="s">
        <v>138</v>
      </c>
      <c r="C190" s="41" t="s">
        <v>22</v>
      </c>
      <c r="D190" s="42">
        <v>200</v>
      </c>
      <c r="E190" s="43"/>
      <c r="F190" s="44" t="str">
        <f t="shared" si="28"/>
        <v>CERO PESOS 00/100 M.N.</v>
      </c>
      <c r="G190" s="45">
        <f t="shared" si="29"/>
        <v>0</v>
      </c>
      <c r="H190" s="65"/>
      <c r="I190" s="65"/>
      <c r="J190" s="1"/>
      <c r="K190" s="1"/>
    </row>
    <row r="191" spans="1:11" s="4" customFormat="1" ht="40.5">
      <c r="A191" s="39" t="s">
        <v>345</v>
      </c>
      <c r="B191" s="40" t="s">
        <v>90</v>
      </c>
      <c r="C191" s="41" t="s">
        <v>29</v>
      </c>
      <c r="D191" s="42">
        <v>70</v>
      </c>
      <c r="E191" s="43"/>
      <c r="F191" s="44" t="str">
        <f t="shared" si="28"/>
        <v>CERO PESOS 00/100 M.N.</v>
      </c>
      <c r="G191" s="45">
        <f t="shared" si="29"/>
        <v>0</v>
      </c>
      <c r="H191" s="65"/>
      <c r="I191" s="65"/>
      <c r="J191" s="1"/>
      <c r="K191" s="1"/>
    </row>
    <row r="192" spans="1:11" s="4" customFormat="1" ht="40.5">
      <c r="A192" s="39" t="s">
        <v>346</v>
      </c>
      <c r="B192" s="40" t="s">
        <v>166</v>
      </c>
      <c r="C192" s="41" t="s">
        <v>29</v>
      </c>
      <c r="D192" s="42">
        <v>1</v>
      </c>
      <c r="E192" s="43"/>
      <c r="F192" s="44" t="str">
        <f t="shared" si="28"/>
        <v>CERO PESOS 00/100 M.N.</v>
      </c>
      <c r="G192" s="45">
        <f t="shared" si="29"/>
        <v>0</v>
      </c>
      <c r="H192" s="65"/>
      <c r="I192" s="65"/>
      <c r="J192" s="1"/>
      <c r="K192" s="1"/>
    </row>
    <row r="193" spans="1:11" s="4" customFormat="1" ht="40.5">
      <c r="A193" s="39" t="s">
        <v>347</v>
      </c>
      <c r="B193" s="40" t="s">
        <v>92</v>
      </c>
      <c r="C193" s="41" t="s">
        <v>29</v>
      </c>
      <c r="D193" s="42">
        <v>1</v>
      </c>
      <c r="E193" s="43"/>
      <c r="F193" s="44" t="str">
        <f t="shared" si="28"/>
        <v>CERO PESOS 00/100 M.N.</v>
      </c>
      <c r="G193" s="45">
        <f t="shared" si="29"/>
        <v>0</v>
      </c>
      <c r="H193" s="65"/>
      <c r="I193" s="65"/>
      <c r="J193" s="1"/>
      <c r="K193" s="1"/>
    </row>
    <row r="194" spans="1:11" s="4" customFormat="1" ht="40.5">
      <c r="A194" s="39" t="s">
        <v>348</v>
      </c>
      <c r="B194" s="40" t="s">
        <v>93</v>
      </c>
      <c r="C194" s="41" t="s">
        <v>29</v>
      </c>
      <c r="D194" s="42">
        <v>1</v>
      </c>
      <c r="E194" s="43"/>
      <c r="F194" s="44" t="str">
        <f t="shared" si="28"/>
        <v>CERO PESOS 00/100 M.N.</v>
      </c>
      <c r="G194" s="45">
        <f t="shared" si="29"/>
        <v>0</v>
      </c>
      <c r="H194" s="65"/>
      <c r="I194" s="65"/>
      <c r="J194" s="1"/>
      <c r="K194" s="1"/>
    </row>
    <row r="195" spans="1:11" s="4" customFormat="1" ht="40.5">
      <c r="A195" s="39" t="s">
        <v>349</v>
      </c>
      <c r="B195" s="40" t="s">
        <v>91</v>
      </c>
      <c r="C195" s="41" t="s">
        <v>22</v>
      </c>
      <c r="D195" s="42">
        <v>250</v>
      </c>
      <c r="E195" s="43"/>
      <c r="F195" s="44" t="str">
        <f t="shared" si="28"/>
        <v>CERO PESOS 00/100 M.N.</v>
      </c>
      <c r="G195" s="45">
        <f t="shared" si="29"/>
        <v>0</v>
      </c>
      <c r="H195" s="65"/>
      <c r="I195" s="65"/>
      <c r="J195" s="1"/>
      <c r="K195" s="1"/>
    </row>
    <row r="196" spans="1:11" s="4" customFormat="1" ht="14.25">
      <c r="A196" s="66" t="s">
        <v>117</v>
      </c>
      <c r="B196" s="66" t="s">
        <v>94</v>
      </c>
      <c r="C196" s="67"/>
      <c r="D196" s="68"/>
      <c r="E196" s="69"/>
      <c r="F196" s="70"/>
      <c r="G196" s="71">
        <f>SUM(G197:G198)</f>
        <v>0</v>
      </c>
      <c r="H196" s="65"/>
      <c r="I196" s="65"/>
      <c r="J196" s="1"/>
      <c r="K196" s="1"/>
    </row>
    <row r="197" spans="1:11" s="4" customFormat="1" ht="81">
      <c r="A197" s="39" t="s">
        <v>350</v>
      </c>
      <c r="B197" s="40" t="s">
        <v>95</v>
      </c>
      <c r="C197" s="41" t="s">
        <v>29</v>
      </c>
      <c r="D197" s="42">
        <v>28</v>
      </c>
      <c r="E197" s="43"/>
      <c r="F197" s="44" t="str">
        <f t="shared" si="30" ref="F197:F198">+numtext(E197)</f>
        <v>CERO PESOS 00/100 M.N.</v>
      </c>
      <c r="G197" s="45">
        <f t="shared" si="31" ref="G197:G198">+ROUND(D197*E197,2)</f>
        <v>0</v>
      </c>
      <c r="H197" s="65"/>
      <c r="I197" s="65"/>
      <c r="J197" s="1"/>
      <c r="K197" s="1"/>
    </row>
    <row r="198" spans="1:11" s="4" customFormat="1" ht="81">
      <c r="A198" s="39" t="s">
        <v>351</v>
      </c>
      <c r="B198" s="40" t="s">
        <v>167</v>
      </c>
      <c r="C198" s="41" t="s">
        <v>29</v>
      </c>
      <c r="D198" s="42">
        <v>15</v>
      </c>
      <c r="E198" s="43"/>
      <c r="F198" s="44" t="str">
        <f t="shared" si="30"/>
        <v>CERO PESOS 00/100 M.N.</v>
      </c>
      <c r="G198" s="45">
        <f t="shared" si="31"/>
        <v>0</v>
      </c>
      <c r="H198" s="65"/>
      <c r="I198" s="65"/>
      <c r="J198" s="1"/>
      <c r="K198" s="1"/>
    </row>
    <row r="199" spans="1:11" s="4" customFormat="1" ht="14.25">
      <c r="A199" s="66" t="s">
        <v>118</v>
      </c>
      <c r="B199" s="66" t="s">
        <v>97</v>
      </c>
      <c r="C199" s="67"/>
      <c r="D199" s="68"/>
      <c r="E199" s="69"/>
      <c r="F199" s="70"/>
      <c r="G199" s="71">
        <f>SUM(G200:G217)</f>
        <v>0</v>
      </c>
      <c r="H199" s="65"/>
      <c r="I199" s="65"/>
      <c r="J199" s="1"/>
      <c r="K199" s="1"/>
    </row>
    <row r="200" spans="1:11" s="4" customFormat="1" ht="70.9">
      <c r="A200" s="39" t="s">
        <v>352</v>
      </c>
      <c r="B200" s="40" t="s">
        <v>466</v>
      </c>
      <c r="C200" s="41" t="s">
        <v>29</v>
      </c>
      <c r="D200" s="42">
        <v>4</v>
      </c>
      <c r="E200" s="43"/>
      <c r="F200" s="44" t="str">
        <f t="shared" si="32" ref="F200:F217">+numtext(E200)</f>
        <v>CERO PESOS 00/100 M.N.</v>
      </c>
      <c r="G200" s="45">
        <f t="shared" si="33" ref="G200:G217">+ROUND(D200*E200,2)</f>
        <v>0</v>
      </c>
      <c r="H200" s="65"/>
      <c r="I200" s="65"/>
      <c r="J200" s="1"/>
      <c r="K200" s="1"/>
    </row>
    <row r="201" spans="1:11" s="4" customFormat="1" ht="60.75">
      <c r="A201" s="39" t="s">
        <v>353</v>
      </c>
      <c r="B201" s="40" t="s">
        <v>467</v>
      </c>
      <c r="C201" s="41" t="s">
        <v>29</v>
      </c>
      <c r="D201" s="42">
        <v>4</v>
      </c>
      <c r="E201" s="43"/>
      <c r="F201" s="44" t="str">
        <f t="shared" si="32"/>
        <v>CERO PESOS 00/100 M.N.</v>
      </c>
      <c r="G201" s="45">
        <f t="shared" si="33"/>
        <v>0</v>
      </c>
      <c r="H201" s="65"/>
      <c r="I201" s="65"/>
      <c r="J201" s="1"/>
      <c r="K201" s="1"/>
    </row>
    <row r="202" spans="1:11" s="4" customFormat="1" ht="40.5">
      <c r="A202" s="39" t="s">
        <v>354</v>
      </c>
      <c r="B202" s="40" t="s">
        <v>468</v>
      </c>
      <c r="C202" s="41" t="s">
        <v>29</v>
      </c>
      <c r="D202" s="42">
        <v>4</v>
      </c>
      <c r="E202" s="43"/>
      <c r="F202" s="44" t="str">
        <f t="shared" si="32"/>
        <v>CERO PESOS 00/100 M.N.</v>
      </c>
      <c r="G202" s="45">
        <f t="shared" si="33"/>
        <v>0</v>
      </c>
      <c r="H202" s="65"/>
      <c r="I202" s="65"/>
      <c r="J202" s="1"/>
      <c r="K202" s="1"/>
    </row>
    <row r="203" spans="1:11" s="4" customFormat="1" ht="101.25">
      <c r="A203" s="39" t="s">
        <v>355</v>
      </c>
      <c r="B203" s="40" t="s">
        <v>469</v>
      </c>
      <c r="C203" s="41" t="s">
        <v>29</v>
      </c>
      <c r="D203" s="42">
        <v>10</v>
      </c>
      <c r="E203" s="43"/>
      <c r="F203" s="44" t="str">
        <f t="shared" si="32"/>
        <v>CERO PESOS 00/100 M.N.</v>
      </c>
      <c r="G203" s="45">
        <f t="shared" si="33"/>
        <v>0</v>
      </c>
      <c r="H203" s="65"/>
      <c r="I203" s="65"/>
      <c r="J203" s="1"/>
      <c r="K203" s="1"/>
    </row>
    <row r="204" spans="1:11" s="4" customFormat="1" ht="131.65">
      <c r="A204" s="39" t="s">
        <v>356</v>
      </c>
      <c r="B204" s="40" t="s">
        <v>470</v>
      </c>
      <c r="C204" s="41" t="s">
        <v>471</v>
      </c>
      <c r="D204" s="42">
        <v>850</v>
      </c>
      <c r="E204" s="43"/>
      <c r="F204" s="44" t="str">
        <f t="shared" si="32"/>
        <v>CERO PESOS 00/100 M.N.</v>
      </c>
      <c r="G204" s="45">
        <f t="shared" si="33"/>
        <v>0</v>
      </c>
      <c r="H204" s="65"/>
      <c r="I204" s="65"/>
      <c r="J204" s="1"/>
      <c r="K204" s="1"/>
    </row>
    <row r="205" spans="1:11" s="4" customFormat="1" ht="91.15">
      <c r="A205" s="39" t="s">
        <v>357</v>
      </c>
      <c r="B205" s="40" t="s">
        <v>472</v>
      </c>
      <c r="C205" s="41" t="s">
        <v>21</v>
      </c>
      <c r="D205" s="42">
        <v>150</v>
      </c>
      <c r="E205" s="43"/>
      <c r="F205" s="44" t="str">
        <f t="shared" si="32"/>
        <v>CERO PESOS 00/100 M.N.</v>
      </c>
      <c r="G205" s="45">
        <f t="shared" si="33"/>
        <v>0</v>
      </c>
      <c r="H205" s="65"/>
      <c r="I205" s="65"/>
      <c r="J205" s="1"/>
      <c r="K205" s="1"/>
    </row>
    <row r="206" spans="1:11" s="4" customFormat="1" ht="101.25">
      <c r="A206" s="39" t="s">
        <v>358</v>
      </c>
      <c r="B206" s="40" t="s">
        <v>473</v>
      </c>
      <c r="C206" s="41" t="s">
        <v>21</v>
      </c>
      <c r="D206" s="42">
        <v>25</v>
      </c>
      <c r="E206" s="43"/>
      <c r="F206" s="44" t="str">
        <f t="shared" si="32"/>
        <v>CERO PESOS 00/100 M.N.</v>
      </c>
      <c r="G206" s="45">
        <f t="shared" si="33"/>
        <v>0</v>
      </c>
      <c r="H206" s="65"/>
      <c r="I206" s="65"/>
      <c r="J206" s="1"/>
      <c r="K206" s="1"/>
    </row>
    <row r="207" spans="1:11" s="4" customFormat="1" ht="91.15">
      <c r="A207" s="39" t="s">
        <v>359</v>
      </c>
      <c r="B207" s="40" t="s">
        <v>474</v>
      </c>
      <c r="C207" s="41" t="s">
        <v>22</v>
      </c>
      <c r="D207" s="42">
        <v>120</v>
      </c>
      <c r="E207" s="43"/>
      <c r="F207" s="44" t="str">
        <f t="shared" si="32"/>
        <v>CERO PESOS 00/100 M.N.</v>
      </c>
      <c r="G207" s="45">
        <f t="shared" si="33"/>
        <v>0</v>
      </c>
      <c r="H207" s="65"/>
      <c r="I207" s="65"/>
      <c r="J207" s="1"/>
      <c r="K207" s="1"/>
    </row>
    <row r="208" spans="1:11" s="4" customFormat="1" ht="91.15">
      <c r="A208" s="39" t="s">
        <v>360</v>
      </c>
      <c r="B208" s="40" t="s">
        <v>475</v>
      </c>
      <c r="C208" s="41" t="s">
        <v>29</v>
      </c>
      <c r="D208" s="42">
        <v>30</v>
      </c>
      <c r="E208" s="43"/>
      <c r="F208" s="44" t="str">
        <f t="shared" si="32"/>
        <v>CERO PESOS 00/100 M.N.</v>
      </c>
      <c r="G208" s="45">
        <f t="shared" si="33"/>
        <v>0</v>
      </c>
      <c r="H208" s="65"/>
      <c r="I208" s="65"/>
      <c r="J208" s="1"/>
      <c r="K208" s="1"/>
    </row>
    <row r="209" spans="1:11" s="4" customFormat="1" ht="50.65">
      <c r="A209" s="39" t="s">
        <v>361</v>
      </c>
      <c r="B209" s="40" t="s">
        <v>476</v>
      </c>
      <c r="C209" s="41" t="s">
        <v>29</v>
      </c>
      <c r="D209" s="42">
        <v>20</v>
      </c>
      <c r="E209" s="43"/>
      <c r="F209" s="44" t="str">
        <f t="shared" si="32"/>
        <v>CERO PESOS 00/100 M.N.</v>
      </c>
      <c r="G209" s="45">
        <f t="shared" si="33"/>
        <v>0</v>
      </c>
      <c r="H209" s="65"/>
      <c r="I209" s="65"/>
      <c r="J209" s="1"/>
      <c r="K209" s="1"/>
    </row>
    <row r="210" spans="1:11" s="4" customFormat="1" ht="91.15">
      <c r="A210" s="39" t="s">
        <v>362</v>
      </c>
      <c r="B210" s="40" t="s">
        <v>477</v>
      </c>
      <c r="C210" s="41" t="s">
        <v>29</v>
      </c>
      <c r="D210" s="42">
        <v>6</v>
      </c>
      <c r="E210" s="43"/>
      <c r="F210" s="44" t="str">
        <f t="shared" si="32"/>
        <v>CERO PESOS 00/100 M.N.</v>
      </c>
      <c r="G210" s="45">
        <f t="shared" si="33"/>
        <v>0</v>
      </c>
      <c r="H210" s="65"/>
      <c r="I210" s="65"/>
      <c r="J210" s="1"/>
      <c r="K210" s="1"/>
    </row>
    <row r="211" spans="1:11" s="4" customFormat="1" ht="40.5">
      <c r="A211" s="39" t="s">
        <v>363</v>
      </c>
      <c r="B211" s="40" t="s">
        <v>478</v>
      </c>
      <c r="C211" s="41" t="s">
        <v>22</v>
      </c>
      <c r="D211" s="42">
        <v>35</v>
      </c>
      <c r="E211" s="43"/>
      <c r="F211" s="44" t="str">
        <f t="shared" si="32"/>
        <v>CERO PESOS 00/100 M.N.</v>
      </c>
      <c r="G211" s="45">
        <f t="shared" si="33"/>
        <v>0</v>
      </c>
      <c r="H211" s="65"/>
      <c r="I211" s="65"/>
      <c r="J211" s="1"/>
      <c r="K211" s="1"/>
    </row>
    <row r="212" spans="1:11" s="4" customFormat="1" ht="40.5">
      <c r="A212" s="39" t="s">
        <v>364</v>
      </c>
      <c r="B212" s="40" t="s">
        <v>479</v>
      </c>
      <c r="C212" s="41" t="s">
        <v>22</v>
      </c>
      <c r="D212" s="42">
        <v>35</v>
      </c>
      <c r="E212" s="43"/>
      <c r="F212" s="44" t="str">
        <f t="shared" si="32"/>
        <v>CERO PESOS 00/100 M.N.</v>
      </c>
      <c r="G212" s="45">
        <f t="shared" si="33"/>
        <v>0</v>
      </c>
      <c r="H212" s="65"/>
      <c r="I212" s="65"/>
      <c r="J212" s="1"/>
      <c r="K212" s="1"/>
    </row>
    <row r="213" spans="1:11" s="4" customFormat="1" ht="50.65">
      <c r="A213" s="39" t="s">
        <v>365</v>
      </c>
      <c r="B213" s="40" t="s">
        <v>480</v>
      </c>
      <c r="C213" s="41" t="s">
        <v>22</v>
      </c>
      <c r="D213" s="42">
        <v>35</v>
      </c>
      <c r="E213" s="43"/>
      <c r="F213" s="44" t="str">
        <f t="shared" si="32"/>
        <v>CERO PESOS 00/100 M.N.</v>
      </c>
      <c r="G213" s="45">
        <f t="shared" si="33"/>
        <v>0</v>
      </c>
      <c r="H213" s="65"/>
      <c r="I213" s="65"/>
      <c r="J213" s="1"/>
      <c r="K213" s="1"/>
    </row>
    <row r="214" spans="1:11" s="4" customFormat="1" ht="50.65">
      <c r="A214" s="39" t="s">
        <v>366</v>
      </c>
      <c r="B214" s="40" t="s">
        <v>481</v>
      </c>
      <c r="C214" s="41" t="s">
        <v>22</v>
      </c>
      <c r="D214" s="42">
        <v>35</v>
      </c>
      <c r="E214" s="43"/>
      <c r="F214" s="44" t="str">
        <f t="shared" si="32"/>
        <v>CERO PESOS 00/100 M.N.</v>
      </c>
      <c r="G214" s="45">
        <f t="shared" si="33"/>
        <v>0</v>
      </c>
      <c r="H214" s="65"/>
      <c r="I214" s="65"/>
      <c r="J214" s="1"/>
      <c r="K214" s="1"/>
    </row>
    <row r="215" spans="1:11" s="4" customFormat="1" ht="50.65">
      <c r="A215" s="39" t="s">
        <v>367</v>
      </c>
      <c r="B215" s="40" t="s">
        <v>482</v>
      </c>
      <c r="C215" s="41" t="s">
        <v>29</v>
      </c>
      <c r="D215" s="42">
        <v>15</v>
      </c>
      <c r="E215" s="43"/>
      <c r="F215" s="44" t="str">
        <f t="shared" si="32"/>
        <v>CERO PESOS 00/100 M.N.</v>
      </c>
      <c r="G215" s="45">
        <f t="shared" si="33"/>
        <v>0</v>
      </c>
      <c r="H215" s="65"/>
      <c r="I215" s="65"/>
      <c r="J215" s="1"/>
      <c r="K215" s="1"/>
    </row>
    <row r="216" spans="1:11" s="4" customFormat="1" ht="50.65">
      <c r="A216" s="39" t="s">
        <v>368</v>
      </c>
      <c r="B216" s="40" t="s">
        <v>98</v>
      </c>
      <c r="C216" s="41" t="s">
        <v>29</v>
      </c>
      <c r="D216" s="42">
        <v>8</v>
      </c>
      <c r="E216" s="43"/>
      <c r="F216" s="44" t="str">
        <f t="shared" si="32"/>
        <v>CERO PESOS 00/100 M.N.</v>
      </c>
      <c r="G216" s="45">
        <f t="shared" si="33"/>
        <v>0</v>
      </c>
      <c r="H216" s="65"/>
      <c r="I216" s="65"/>
      <c r="J216" s="1"/>
      <c r="K216" s="1"/>
    </row>
    <row r="217" spans="1:11" s="4" customFormat="1" ht="60.75">
      <c r="A217" s="39" t="s">
        <v>369</v>
      </c>
      <c r="B217" s="40" t="s">
        <v>483</v>
      </c>
      <c r="C217" s="41" t="s">
        <v>87</v>
      </c>
      <c r="D217" s="42">
        <v>6</v>
      </c>
      <c r="E217" s="43"/>
      <c r="F217" s="44" t="str">
        <f t="shared" si="32"/>
        <v>CERO PESOS 00/100 M.N.</v>
      </c>
      <c r="G217" s="45">
        <f t="shared" si="33"/>
        <v>0</v>
      </c>
      <c r="H217" s="65"/>
      <c r="I217" s="65"/>
      <c r="J217" s="1"/>
      <c r="K217" s="1"/>
    </row>
    <row r="218" spans="1:11" s="4" customFormat="1" ht="14.25">
      <c r="A218" s="66" t="s">
        <v>119</v>
      </c>
      <c r="B218" s="66" t="s">
        <v>99</v>
      </c>
      <c r="C218" s="67"/>
      <c r="D218" s="68"/>
      <c r="E218" s="69"/>
      <c r="F218" s="70"/>
      <c r="G218" s="71">
        <f>SUM(G219:G229)</f>
        <v>0</v>
      </c>
      <c r="H218" s="65"/>
      <c r="I218" s="65"/>
      <c r="J218" s="1"/>
      <c r="K218" s="1"/>
    </row>
    <row r="219" spans="1:11" s="4" customFormat="1" ht="91.15">
      <c r="A219" s="39" t="s">
        <v>370</v>
      </c>
      <c r="B219" s="40" t="s">
        <v>100</v>
      </c>
      <c r="C219" s="41" t="s">
        <v>87</v>
      </c>
      <c r="D219" s="42">
        <v>20</v>
      </c>
      <c r="E219" s="43"/>
      <c r="F219" s="44" t="str">
        <f t="shared" si="34" ref="F219:F229">+numtext(E219)</f>
        <v>CERO PESOS 00/100 M.N.</v>
      </c>
      <c r="G219" s="45">
        <f t="shared" si="35" ref="G219:G229">+ROUND(D219*E219,2)</f>
        <v>0</v>
      </c>
      <c r="H219" s="65"/>
      <c r="I219" s="65"/>
      <c r="J219" s="1"/>
      <c r="K219" s="1"/>
    </row>
    <row r="220" spans="1:11" s="4" customFormat="1" ht="30.4">
      <c r="A220" s="39" t="s">
        <v>371</v>
      </c>
      <c r="B220" s="40" t="s">
        <v>101</v>
      </c>
      <c r="C220" s="41" t="s">
        <v>22</v>
      </c>
      <c r="D220" s="42">
        <v>120</v>
      </c>
      <c r="E220" s="43"/>
      <c r="F220" s="44" t="str">
        <f t="shared" si="34"/>
        <v>CERO PESOS 00/100 M.N.</v>
      </c>
      <c r="G220" s="45">
        <f t="shared" si="35"/>
        <v>0</v>
      </c>
      <c r="H220" s="65"/>
      <c r="I220" s="65"/>
      <c r="J220" s="1"/>
      <c r="K220" s="1"/>
    </row>
    <row r="221" spans="1:11" s="4" customFormat="1" ht="20.25">
      <c r="A221" s="39" t="s">
        <v>372</v>
      </c>
      <c r="B221" s="40" t="s">
        <v>102</v>
      </c>
      <c r="C221" s="41" t="s">
        <v>22</v>
      </c>
      <c r="D221" s="42">
        <v>60</v>
      </c>
      <c r="E221" s="43"/>
      <c r="F221" s="44" t="str">
        <f t="shared" si="34"/>
        <v>CERO PESOS 00/100 M.N.</v>
      </c>
      <c r="G221" s="45">
        <f t="shared" si="35"/>
        <v>0</v>
      </c>
      <c r="H221" s="65"/>
      <c r="I221" s="65"/>
      <c r="J221" s="1"/>
      <c r="K221" s="1"/>
    </row>
    <row r="222" spans="1:11" s="4" customFormat="1" ht="70.9">
      <c r="A222" s="39" t="s">
        <v>373</v>
      </c>
      <c r="B222" s="40" t="s">
        <v>168</v>
      </c>
      <c r="C222" s="41" t="s">
        <v>22</v>
      </c>
      <c r="D222" s="42">
        <v>400</v>
      </c>
      <c r="E222" s="43"/>
      <c r="F222" s="44" t="str">
        <f t="shared" si="34"/>
        <v>CERO PESOS 00/100 M.N.</v>
      </c>
      <c r="G222" s="45">
        <f t="shared" si="35"/>
        <v>0</v>
      </c>
      <c r="H222" s="65"/>
      <c r="I222" s="65"/>
      <c r="J222" s="1"/>
      <c r="K222" s="1"/>
    </row>
    <row r="223" spans="1:11" s="4" customFormat="1" ht="30.4">
      <c r="A223" s="39" t="s">
        <v>374</v>
      </c>
      <c r="B223" s="40" t="s">
        <v>169</v>
      </c>
      <c r="C223" s="41" t="s">
        <v>22</v>
      </c>
      <c r="D223" s="42">
        <v>50</v>
      </c>
      <c r="E223" s="43"/>
      <c r="F223" s="44" t="str">
        <f t="shared" si="34"/>
        <v>CERO PESOS 00/100 M.N.</v>
      </c>
      <c r="G223" s="45">
        <f t="shared" si="35"/>
        <v>0</v>
      </c>
      <c r="H223" s="65"/>
      <c r="I223" s="65"/>
      <c r="J223" s="1"/>
      <c r="K223" s="1"/>
    </row>
    <row r="224" spans="1:11" s="4" customFormat="1" ht="70.9">
      <c r="A224" s="39" t="s">
        <v>375</v>
      </c>
      <c r="B224" s="40" t="s">
        <v>103</v>
      </c>
      <c r="C224" s="41" t="s">
        <v>29</v>
      </c>
      <c r="D224" s="42">
        <v>25</v>
      </c>
      <c r="E224" s="43"/>
      <c r="F224" s="44" t="str">
        <f t="shared" si="34"/>
        <v>CERO PESOS 00/100 M.N.</v>
      </c>
      <c r="G224" s="45">
        <f t="shared" si="35"/>
        <v>0</v>
      </c>
      <c r="H224" s="65"/>
      <c r="I224" s="65"/>
      <c r="J224" s="1"/>
      <c r="K224" s="1"/>
    </row>
    <row r="225" spans="1:11" s="4" customFormat="1" ht="40.5">
      <c r="A225" s="39" t="s">
        <v>376</v>
      </c>
      <c r="B225" s="40" t="s">
        <v>170</v>
      </c>
      <c r="C225" s="41" t="s">
        <v>29</v>
      </c>
      <c r="D225" s="42">
        <v>20</v>
      </c>
      <c r="E225" s="43"/>
      <c r="F225" s="44" t="str">
        <f t="shared" si="34"/>
        <v>CERO PESOS 00/100 M.N.</v>
      </c>
      <c r="G225" s="45">
        <f t="shared" si="35"/>
        <v>0</v>
      </c>
      <c r="H225" s="65"/>
      <c r="I225" s="65"/>
      <c r="J225" s="1"/>
      <c r="K225" s="1"/>
    </row>
    <row r="226" spans="1:11" s="4" customFormat="1" ht="30.4">
      <c r="A226" s="39" t="s">
        <v>377</v>
      </c>
      <c r="B226" s="40" t="s">
        <v>171</v>
      </c>
      <c r="C226" s="41" t="s">
        <v>29</v>
      </c>
      <c r="D226" s="42">
        <v>20</v>
      </c>
      <c r="E226" s="43"/>
      <c r="F226" s="44" t="str">
        <f t="shared" si="34"/>
        <v>CERO PESOS 00/100 M.N.</v>
      </c>
      <c r="G226" s="45">
        <f t="shared" si="35"/>
        <v>0</v>
      </c>
      <c r="H226" s="65"/>
      <c r="I226" s="65"/>
      <c r="J226" s="1"/>
      <c r="K226" s="1"/>
    </row>
    <row r="227" spans="1:11" s="4" customFormat="1" ht="30.4">
      <c r="A227" s="39" t="s">
        <v>378</v>
      </c>
      <c r="B227" s="40" t="s">
        <v>172</v>
      </c>
      <c r="C227" s="41" t="s">
        <v>29</v>
      </c>
      <c r="D227" s="42">
        <v>20</v>
      </c>
      <c r="E227" s="43"/>
      <c r="F227" s="44" t="str">
        <f t="shared" si="34"/>
        <v>CERO PESOS 00/100 M.N.</v>
      </c>
      <c r="G227" s="45">
        <f t="shared" si="35"/>
        <v>0</v>
      </c>
      <c r="H227" s="65"/>
      <c r="I227" s="65"/>
      <c r="J227" s="1"/>
      <c r="K227" s="1"/>
    </row>
    <row r="228" spans="1:11" s="4" customFormat="1" ht="40.5">
      <c r="A228" s="39" t="s">
        <v>379</v>
      </c>
      <c r="B228" s="40" t="s">
        <v>173</v>
      </c>
      <c r="C228" s="41" t="s">
        <v>29</v>
      </c>
      <c r="D228" s="42">
        <v>20</v>
      </c>
      <c r="E228" s="43"/>
      <c r="F228" s="44" t="str">
        <f t="shared" si="34"/>
        <v>CERO PESOS 00/100 M.N.</v>
      </c>
      <c r="G228" s="45">
        <f t="shared" si="35"/>
        <v>0</v>
      </c>
      <c r="H228" s="65"/>
      <c r="I228" s="65"/>
      <c r="J228" s="1"/>
      <c r="K228" s="1"/>
    </row>
    <row r="229" spans="1:11" s="4" customFormat="1" ht="40.5">
      <c r="A229" s="39" t="s">
        <v>380</v>
      </c>
      <c r="B229" s="40" t="s">
        <v>174</v>
      </c>
      <c r="C229" s="41" t="s">
        <v>29</v>
      </c>
      <c r="D229" s="42">
        <v>2</v>
      </c>
      <c r="E229" s="43"/>
      <c r="F229" s="44" t="str">
        <f t="shared" si="34"/>
        <v>CERO PESOS 00/100 M.N.</v>
      </c>
      <c r="G229" s="45">
        <f t="shared" si="35"/>
        <v>0</v>
      </c>
      <c r="H229" s="65"/>
      <c r="I229" s="65"/>
      <c r="J229" s="1"/>
      <c r="K229" s="1"/>
    </row>
    <row r="230" spans="1:11" s="4" customFormat="1" ht="14.25">
      <c r="A230" s="66" t="s">
        <v>487</v>
      </c>
      <c r="B230" s="66" t="s">
        <v>175</v>
      </c>
      <c r="C230" s="67"/>
      <c r="D230" s="68"/>
      <c r="E230" s="69"/>
      <c r="F230" s="70"/>
      <c r="G230" s="71">
        <f>SUM(G231:G235)</f>
        <v>0</v>
      </c>
      <c r="H230" s="65"/>
      <c r="I230" s="65"/>
      <c r="J230" s="1"/>
      <c r="K230" s="1"/>
    </row>
    <row r="231" spans="1:11" s="4" customFormat="1" ht="81">
      <c r="A231" s="39" t="s">
        <v>381</v>
      </c>
      <c r="B231" s="40" t="s">
        <v>176</v>
      </c>
      <c r="C231" s="41" t="s">
        <v>29</v>
      </c>
      <c r="D231" s="42">
        <v>10</v>
      </c>
      <c r="E231" s="43"/>
      <c r="F231" s="44" t="str">
        <f t="shared" si="36" ref="F231:F235">+numtext(E231)</f>
        <v>CERO PESOS 00/100 M.N.</v>
      </c>
      <c r="G231" s="45">
        <f t="shared" si="37" ref="G231:G235">+ROUND(D231*E231,2)</f>
        <v>0</v>
      </c>
      <c r="H231" s="65"/>
      <c r="I231" s="65"/>
      <c r="J231" s="1"/>
      <c r="K231" s="1"/>
    </row>
    <row r="232" spans="1:11" s="4" customFormat="1" ht="60.75">
      <c r="A232" s="39" t="s">
        <v>382</v>
      </c>
      <c r="B232" s="40" t="s">
        <v>177</v>
      </c>
      <c r="C232" s="41" t="s">
        <v>29</v>
      </c>
      <c r="D232" s="42">
        <v>10</v>
      </c>
      <c r="E232" s="43"/>
      <c r="F232" s="44" t="str">
        <f t="shared" si="36"/>
        <v>CERO PESOS 00/100 M.N.</v>
      </c>
      <c r="G232" s="45">
        <f t="shared" si="37"/>
        <v>0</v>
      </c>
      <c r="H232" s="65"/>
      <c r="I232" s="65"/>
      <c r="J232" s="1"/>
      <c r="K232" s="1"/>
    </row>
    <row r="233" spans="1:11" s="4" customFormat="1" ht="40.5">
      <c r="A233" s="39" t="s">
        <v>383</v>
      </c>
      <c r="B233" s="40" t="s">
        <v>178</v>
      </c>
      <c r="C233" s="41" t="s">
        <v>29</v>
      </c>
      <c r="D233" s="42">
        <v>10</v>
      </c>
      <c r="E233" s="43"/>
      <c r="F233" s="44" t="str">
        <f t="shared" si="36"/>
        <v>CERO PESOS 00/100 M.N.</v>
      </c>
      <c r="G233" s="45">
        <f t="shared" si="37"/>
        <v>0</v>
      </c>
      <c r="H233" s="65"/>
      <c r="I233" s="65"/>
      <c r="J233" s="1"/>
      <c r="K233" s="1"/>
    </row>
    <row r="234" spans="1:11" s="4" customFormat="1" ht="30.4">
      <c r="A234" s="39" t="s">
        <v>384</v>
      </c>
      <c r="B234" s="40" t="s">
        <v>101</v>
      </c>
      <c r="C234" s="41" t="s">
        <v>22</v>
      </c>
      <c r="D234" s="42">
        <v>120</v>
      </c>
      <c r="E234" s="43"/>
      <c r="F234" s="44" t="str">
        <f t="shared" si="36"/>
        <v>CERO PESOS 00/100 M.N.</v>
      </c>
      <c r="G234" s="45">
        <f t="shared" si="37"/>
        <v>0</v>
      </c>
      <c r="H234" s="65"/>
      <c r="I234" s="65"/>
      <c r="J234" s="1"/>
      <c r="K234" s="1"/>
    </row>
    <row r="235" spans="1:11" s="4" customFormat="1" ht="70.9">
      <c r="A235" s="39" t="s">
        <v>385</v>
      </c>
      <c r="B235" s="40" t="s">
        <v>179</v>
      </c>
      <c r="C235" s="41" t="s">
        <v>22</v>
      </c>
      <c r="D235" s="42">
        <v>150</v>
      </c>
      <c r="E235" s="43"/>
      <c r="F235" s="44" t="str">
        <f t="shared" si="36"/>
        <v>CERO PESOS 00/100 M.N.</v>
      </c>
      <c r="G235" s="45">
        <f t="shared" si="37"/>
        <v>0</v>
      </c>
      <c r="H235" s="65"/>
      <c r="I235" s="65"/>
      <c r="J235" s="1"/>
      <c r="K235" s="1"/>
    </row>
    <row r="236" spans="1:11" s="4" customFormat="1" ht="14.25">
      <c r="A236" s="66" t="s">
        <v>488</v>
      </c>
      <c r="B236" s="66" t="s">
        <v>180</v>
      </c>
      <c r="C236" s="67"/>
      <c r="D236" s="68"/>
      <c r="E236" s="69"/>
      <c r="F236" s="70"/>
      <c r="G236" s="71">
        <f>SUM(G237:G246)</f>
        <v>0</v>
      </c>
      <c r="H236" s="65"/>
      <c r="I236" s="65"/>
      <c r="J236" s="1"/>
      <c r="K236" s="1"/>
    </row>
    <row r="237" spans="1:11" s="4" customFormat="1" ht="81">
      <c r="A237" s="39" t="s">
        <v>386</v>
      </c>
      <c r="B237" s="40" t="s">
        <v>181</v>
      </c>
      <c r="C237" s="41" t="s">
        <v>87</v>
      </c>
      <c r="D237" s="42">
        <v>6</v>
      </c>
      <c r="E237" s="43"/>
      <c r="F237" s="44" t="str">
        <f t="shared" si="38" ref="F237:F246">+numtext(E237)</f>
        <v>CERO PESOS 00/100 M.N.</v>
      </c>
      <c r="G237" s="45">
        <f t="shared" si="39" ref="G237:G246">+ROUND(D237*E237,2)</f>
        <v>0</v>
      </c>
      <c r="H237" s="65"/>
      <c r="I237" s="65"/>
      <c r="J237" s="1"/>
      <c r="K237" s="1"/>
    </row>
    <row r="238" spans="1:11" s="4" customFormat="1" ht="60.75">
      <c r="A238" s="39" t="s">
        <v>387</v>
      </c>
      <c r="B238" s="40" t="s">
        <v>182</v>
      </c>
      <c r="C238" s="41" t="s">
        <v>29</v>
      </c>
      <c r="D238" s="42">
        <v>6</v>
      </c>
      <c r="E238" s="43"/>
      <c r="F238" s="44" t="str">
        <f t="shared" si="38"/>
        <v>CERO PESOS 00/100 M.N.</v>
      </c>
      <c r="G238" s="45">
        <f t="shared" si="39"/>
        <v>0</v>
      </c>
      <c r="H238" s="65"/>
      <c r="I238" s="65"/>
      <c r="J238" s="1"/>
      <c r="K238" s="1"/>
    </row>
    <row r="239" spans="1:11" s="4" customFormat="1" ht="50.65">
      <c r="A239" s="39" t="s">
        <v>388</v>
      </c>
      <c r="B239" s="40" t="s">
        <v>183</v>
      </c>
      <c r="C239" s="41" t="s">
        <v>29</v>
      </c>
      <c r="D239" s="42">
        <v>1</v>
      </c>
      <c r="E239" s="43"/>
      <c r="F239" s="44" t="str">
        <f t="shared" si="38"/>
        <v>CERO PESOS 00/100 M.N.</v>
      </c>
      <c r="G239" s="45">
        <f t="shared" si="39"/>
        <v>0</v>
      </c>
      <c r="H239" s="65"/>
      <c r="I239" s="65"/>
      <c r="J239" s="1"/>
      <c r="K239" s="1"/>
    </row>
    <row r="240" spans="1:11" s="4" customFormat="1" ht="40.5">
      <c r="A240" s="39" t="s">
        <v>389</v>
      </c>
      <c r="B240" s="40" t="s">
        <v>484</v>
      </c>
      <c r="C240" s="41" t="s">
        <v>29</v>
      </c>
      <c r="D240" s="42">
        <v>1</v>
      </c>
      <c r="E240" s="43"/>
      <c r="F240" s="44" t="str">
        <f t="shared" si="38"/>
        <v>CERO PESOS 00/100 M.N.</v>
      </c>
      <c r="G240" s="45">
        <f t="shared" si="39"/>
        <v>0</v>
      </c>
      <c r="H240" s="65"/>
      <c r="I240" s="65"/>
      <c r="J240" s="1"/>
      <c r="K240" s="1"/>
    </row>
    <row r="241" spans="1:11" s="4" customFormat="1" ht="30.4">
      <c r="A241" s="39" t="s">
        <v>390</v>
      </c>
      <c r="B241" s="40" t="s">
        <v>184</v>
      </c>
      <c r="C241" s="41" t="s">
        <v>29</v>
      </c>
      <c r="D241" s="42">
        <v>1</v>
      </c>
      <c r="E241" s="43"/>
      <c r="F241" s="44" t="str">
        <f t="shared" si="38"/>
        <v>CERO PESOS 00/100 M.N.</v>
      </c>
      <c r="G241" s="45">
        <f t="shared" si="39"/>
        <v>0</v>
      </c>
      <c r="H241" s="65"/>
      <c r="I241" s="65"/>
      <c r="J241" s="1"/>
      <c r="K241" s="1"/>
    </row>
    <row r="242" spans="1:11" s="4" customFormat="1" ht="50.65">
      <c r="A242" s="39" t="s">
        <v>391</v>
      </c>
      <c r="B242" s="40" t="s">
        <v>185</v>
      </c>
      <c r="C242" s="41" t="s">
        <v>29</v>
      </c>
      <c r="D242" s="42">
        <v>1</v>
      </c>
      <c r="E242" s="43"/>
      <c r="F242" s="44" t="str">
        <f t="shared" si="38"/>
        <v>CERO PESOS 00/100 M.N.</v>
      </c>
      <c r="G242" s="45">
        <f t="shared" si="39"/>
        <v>0</v>
      </c>
      <c r="H242" s="65"/>
      <c r="I242" s="65"/>
      <c r="J242" s="1"/>
      <c r="K242" s="1"/>
    </row>
    <row r="243" spans="1:11" s="4" customFormat="1" ht="30.4">
      <c r="A243" s="39" t="s">
        <v>392</v>
      </c>
      <c r="B243" s="40" t="s">
        <v>101</v>
      </c>
      <c r="C243" s="41" t="s">
        <v>22</v>
      </c>
      <c r="D243" s="42">
        <v>60</v>
      </c>
      <c r="E243" s="43"/>
      <c r="F243" s="44" t="str">
        <f t="shared" si="38"/>
        <v>CERO PESOS 00/100 M.N.</v>
      </c>
      <c r="G243" s="45">
        <f t="shared" si="39"/>
        <v>0</v>
      </c>
      <c r="H243" s="65"/>
      <c r="I243" s="65"/>
      <c r="J243" s="1"/>
      <c r="K243" s="1"/>
    </row>
    <row r="244" spans="1:11" s="4" customFormat="1" ht="20.25">
      <c r="A244" s="39" t="s">
        <v>393</v>
      </c>
      <c r="B244" s="40" t="s">
        <v>102</v>
      </c>
      <c r="C244" s="41" t="s">
        <v>22</v>
      </c>
      <c r="D244" s="42">
        <v>60</v>
      </c>
      <c r="E244" s="43"/>
      <c r="F244" s="44" t="str">
        <f t="shared" si="38"/>
        <v>CERO PESOS 00/100 M.N.</v>
      </c>
      <c r="G244" s="45">
        <f t="shared" si="39"/>
        <v>0</v>
      </c>
      <c r="H244" s="65"/>
      <c r="I244" s="65"/>
      <c r="J244" s="1"/>
      <c r="K244" s="1"/>
    </row>
    <row r="245" spans="1:11" s="4" customFormat="1" ht="70.9">
      <c r="A245" s="39" t="s">
        <v>394</v>
      </c>
      <c r="B245" s="40" t="s">
        <v>168</v>
      </c>
      <c r="C245" s="41" t="s">
        <v>22</v>
      </c>
      <c r="D245" s="42">
        <v>80</v>
      </c>
      <c r="E245" s="43"/>
      <c r="F245" s="44" t="str">
        <f t="shared" si="38"/>
        <v>CERO PESOS 00/100 M.N.</v>
      </c>
      <c r="G245" s="45">
        <f t="shared" si="39"/>
        <v>0</v>
      </c>
      <c r="H245" s="65"/>
      <c r="I245" s="65"/>
      <c r="J245" s="1"/>
      <c r="K245" s="1"/>
    </row>
    <row r="246" spans="1:11" s="4" customFormat="1" ht="30.4">
      <c r="A246" s="39" t="s">
        <v>395</v>
      </c>
      <c r="B246" s="40" t="s">
        <v>186</v>
      </c>
      <c r="C246" s="41" t="s">
        <v>22</v>
      </c>
      <c r="D246" s="42">
        <v>80</v>
      </c>
      <c r="E246" s="43"/>
      <c r="F246" s="44" t="str">
        <f t="shared" si="38"/>
        <v>CERO PESOS 00/100 M.N.</v>
      </c>
      <c r="G246" s="45">
        <f t="shared" si="39"/>
        <v>0</v>
      </c>
      <c r="H246" s="65"/>
      <c r="I246" s="65"/>
      <c r="J246" s="1"/>
      <c r="K246" s="1"/>
    </row>
    <row r="247" spans="1:11" s="4" customFormat="1" ht="14.25">
      <c r="A247" s="66" t="s">
        <v>489</v>
      </c>
      <c r="B247" s="66" t="s">
        <v>187</v>
      </c>
      <c r="C247" s="67"/>
      <c r="D247" s="68"/>
      <c r="E247" s="69"/>
      <c r="F247" s="70"/>
      <c r="G247" s="71">
        <f>SUM(G248:G249)</f>
        <v>0</v>
      </c>
      <c r="H247" s="65"/>
      <c r="I247" s="65"/>
      <c r="J247" s="1"/>
      <c r="K247" s="1"/>
    </row>
    <row r="248" spans="1:11" s="4" customFormat="1" ht="20.25">
      <c r="A248" s="39" t="s">
        <v>396</v>
      </c>
      <c r="B248" s="40" t="s">
        <v>104</v>
      </c>
      <c r="C248" s="41" t="s">
        <v>21</v>
      </c>
      <c r="D248" s="42">
        <v>560</v>
      </c>
      <c r="E248" s="43"/>
      <c r="F248" s="44" t="str">
        <f t="shared" si="40" ref="F248:F249">+numtext(E248)</f>
        <v>CERO PESOS 00/100 M.N.</v>
      </c>
      <c r="G248" s="45">
        <f t="shared" si="41" ref="G248:G249">+ROUND(D248*E248,2)</f>
        <v>0</v>
      </c>
      <c r="H248" s="65"/>
      <c r="I248" s="65"/>
      <c r="J248" s="1"/>
      <c r="K248" s="1"/>
    </row>
    <row r="249" spans="1:11" s="4" customFormat="1" ht="20.25">
      <c r="A249" s="39" t="s">
        <v>397</v>
      </c>
      <c r="B249" s="40" t="s">
        <v>105</v>
      </c>
      <c r="C249" s="41" t="s">
        <v>21</v>
      </c>
      <c r="D249" s="42">
        <v>560</v>
      </c>
      <c r="E249" s="43"/>
      <c r="F249" s="44" t="str">
        <f t="shared" si="40"/>
        <v>CERO PESOS 00/100 M.N.</v>
      </c>
      <c r="G249" s="45">
        <f t="shared" si="41"/>
        <v>0</v>
      </c>
      <c r="H249" s="65"/>
      <c r="I249" s="65"/>
      <c r="J249" s="1"/>
      <c r="K249" s="1"/>
    </row>
    <row r="250" spans="1:7" ht="12.75" customHeight="1">
      <c r="A250" s="46"/>
      <c r="B250" s="40"/>
      <c r="C250" s="41"/>
      <c r="D250" s="42"/>
      <c r="E250" s="43"/>
      <c r="F250" s="44"/>
      <c r="G250" s="45"/>
    </row>
    <row r="251" spans="1:7" ht="15.75">
      <c r="A251" s="57"/>
      <c r="B251" s="58" t="s">
        <v>23</v>
      </c>
      <c r="C251" s="59"/>
      <c r="D251" s="60"/>
      <c r="E251" s="57"/>
      <c r="F251" s="57"/>
      <c r="G251" s="57"/>
    </row>
    <row r="252" spans="1:7" ht="39.4">
      <c r="A252" s="23"/>
      <c r="B252" s="31" t="str">
        <f>+B7</f>
        <v>Terminación del edificio módulo 3 de Hospitalización del Centro de Atención de Salud Mental (CAISAME), en el municipio de Tlajomulco de Zúñiga, Jalisco.</v>
      </c>
      <c r="C252" s="32"/>
      <c r="D252" s="32"/>
      <c r="E252" s="32"/>
      <c r="F252" s="32"/>
      <c r="G252" s="33">
        <f>G17</f>
        <v>0</v>
      </c>
    </row>
    <row r="253" spans="1:7" ht="14.25">
      <c r="A253" s="34" t="s">
        <v>20</v>
      </c>
      <c r="B253" s="35" t="str">
        <f t="shared" si="42" ref="B253:B275">+VLOOKUP($A253,$A$17:$G$250,2,0)</f>
        <v>CONCLUSION DE MODULO DE HOSPITALIZACION - CAISAME</v>
      </c>
      <c r="C253" s="36"/>
      <c r="D253" s="37"/>
      <c r="E253" s="38"/>
      <c r="F253" s="38"/>
      <c r="G253" s="47">
        <f t="shared" si="43" ref="G253:G275">+VLOOKUP($A253,$A$17:$G$250,7,0)</f>
        <v>0</v>
      </c>
    </row>
    <row r="254" spans="1:7" ht="14.25">
      <c r="A254" s="66" t="s">
        <v>30</v>
      </c>
      <c r="B254" s="66" t="str">
        <f t="shared" si="42"/>
        <v>PRELIMINARES</v>
      </c>
      <c r="C254" s="67"/>
      <c r="D254" s="68"/>
      <c r="E254" s="69"/>
      <c r="F254" s="70"/>
      <c r="G254" s="71">
        <f t="shared" si="43"/>
        <v>0</v>
      </c>
    </row>
    <row r="255" spans="1:7" ht="14.25">
      <c r="A255" s="66" t="s">
        <v>36</v>
      </c>
      <c r="B255" s="66" t="str">
        <f t="shared" si="42"/>
        <v>MUROS DE MAMPOSTERÍA</v>
      </c>
      <c r="C255" s="67"/>
      <c r="D255" s="68"/>
      <c r="E255" s="69"/>
      <c r="F255" s="70"/>
      <c r="G255" s="71">
        <f t="shared" si="43"/>
        <v>0</v>
      </c>
    </row>
    <row r="256" spans="1:7" ht="14.25">
      <c r="A256" s="66" t="s">
        <v>42</v>
      </c>
      <c r="B256" s="66" t="str">
        <f t="shared" si="42"/>
        <v>ALBAÑILERÍAS</v>
      </c>
      <c r="C256" s="67"/>
      <c r="D256" s="68"/>
      <c r="E256" s="69"/>
      <c r="F256" s="70"/>
      <c r="G256" s="71">
        <f t="shared" si="43"/>
        <v>0</v>
      </c>
    </row>
    <row r="257" spans="1:7" ht="14.25">
      <c r="A257" s="66" t="s">
        <v>106</v>
      </c>
      <c r="B257" s="66" t="str">
        <f t="shared" si="42"/>
        <v>INSTALACIÓN HIDROSANITARIA</v>
      </c>
      <c r="C257" s="67"/>
      <c r="D257" s="68"/>
      <c r="E257" s="69"/>
      <c r="F257" s="70"/>
      <c r="G257" s="71">
        <f t="shared" si="43"/>
        <v>0</v>
      </c>
    </row>
    <row r="258" spans="1:7" ht="14.25">
      <c r="A258" s="62" t="s">
        <v>485</v>
      </c>
      <c r="B258" s="63" t="str">
        <f t="shared" si="42"/>
        <v>DRENAJE SANITARIO</v>
      </c>
      <c r="C258" s="72"/>
      <c r="D258" s="73"/>
      <c r="E258" s="72"/>
      <c r="F258" s="72"/>
      <c r="G258" s="64">
        <f t="shared" si="43"/>
        <v>0</v>
      </c>
    </row>
    <row r="259" spans="1:7" ht="14.25">
      <c r="A259" s="62" t="s">
        <v>486</v>
      </c>
      <c r="B259" s="63" t="str">
        <f t="shared" si="42"/>
        <v>AGUA POTABLE</v>
      </c>
      <c r="C259" s="72"/>
      <c r="D259" s="73"/>
      <c r="E259" s="72"/>
      <c r="F259" s="72"/>
      <c r="G259" s="64">
        <f t="shared" si="43"/>
        <v>0</v>
      </c>
    </row>
    <row r="260" spans="1:7" ht="14.25">
      <c r="A260" s="66" t="s">
        <v>107</v>
      </c>
      <c r="B260" s="66" t="str">
        <f t="shared" si="42"/>
        <v>SALIDAS ELÉCTRICAS E ILUMINACIÓN</v>
      </c>
      <c r="C260" s="67"/>
      <c r="D260" s="68"/>
      <c r="E260" s="69"/>
      <c r="F260" s="70"/>
      <c r="G260" s="71">
        <f t="shared" si="43"/>
        <v>0</v>
      </c>
    </row>
    <row r="261" spans="1:7" ht="14.25">
      <c r="A261" s="66" t="s">
        <v>108</v>
      </c>
      <c r="B261" s="66" t="str">
        <f t="shared" si="42"/>
        <v>BAJA TENSIÓN</v>
      </c>
      <c r="C261" s="67"/>
      <c r="D261" s="68"/>
      <c r="E261" s="69"/>
      <c r="F261" s="70"/>
      <c r="G261" s="71">
        <f t="shared" si="43"/>
        <v>0</v>
      </c>
    </row>
    <row r="262" spans="1:7" ht="14.25">
      <c r="A262" s="66" t="s">
        <v>109</v>
      </c>
      <c r="B262" s="66" t="str">
        <f t="shared" si="42"/>
        <v>TABLAROCA</v>
      </c>
      <c r="C262" s="67"/>
      <c r="D262" s="68"/>
      <c r="E262" s="69"/>
      <c r="F262" s="70"/>
      <c r="G262" s="71">
        <f t="shared" si="43"/>
        <v>0</v>
      </c>
    </row>
    <row r="263" spans="1:7" ht="14.25">
      <c r="A263" s="66" t="s">
        <v>110</v>
      </c>
      <c r="B263" s="66" t="str">
        <f t="shared" si="42"/>
        <v>ACABADOS</v>
      </c>
      <c r="C263" s="67"/>
      <c r="D263" s="68"/>
      <c r="E263" s="69"/>
      <c r="F263" s="70"/>
      <c r="G263" s="71">
        <f t="shared" si="43"/>
        <v>0</v>
      </c>
    </row>
    <row r="264" spans="1:7" ht="14.25">
      <c r="A264" s="66" t="s">
        <v>111</v>
      </c>
      <c r="B264" s="66" t="str">
        <f t="shared" si="42"/>
        <v>BAÑOS</v>
      </c>
      <c r="C264" s="67"/>
      <c r="D264" s="68"/>
      <c r="E264" s="69"/>
      <c r="F264" s="70"/>
      <c r="G264" s="71">
        <f t="shared" si="43"/>
        <v>0</v>
      </c>
    </row>
    <row r="265" spans="1:7" ht="14.25">
      <c r="A265" s="66" t="s">
        <v>112</v>
      </c>
      <c r="B265" s="66" t="str">
        <f t="shared" si="42"/>
        <v>PUERTAS Y MUEBLES</v>
      </c>
      <c r="C265" s="67"/>
      <c r="D265" s="68"/>
      <c r="E265" s="69"/>
      <c r="F265" s="70"/>
      <c r="G265" s="71">
        <f t="shared" si="43"/>
        <v>0</v>
      </c>
    </row>
    <row r="266" spans="1:7" ht="14.25">
      <c r="A266" s="66" t="s">
        <v>113</v>
      </c>
      <c r="B266" s="66" t="str">
        <f t="shared" si="42"/>
        <v>VENTANERÍA Y CANCELERÍA DE ALUMINIO</v>
      </c>
      <c r="C266" s="67"/>
      <c r="D266" s="68"/>
      <c r="E266" s="69"/>
      <c r="F266" s="70"/>
      <c r="G266" s="71">
        <f t="shared" si="43"/>
        <v>0</v>
      </c>
    </row>
    <row r="267" spans="1:7" ht="14.25">
      <c r="A267" s="66" t="s">
        <v>114</v>
      </c>
      <c r="B267" s="66" t="str">
        <f t="shared" si="42"/>
        <v>ACERO INOXIDABLE</v>
      </c>
      <c r="C267" s="67"/>
      <c r="D267" s="68"/>
      <c r="E267" s="69"/>
      <c r="F267" s="70"/>
      <c r="G267" s="71">
        <f t="shared" si="43"/>
        <v>0</v>
      </c>
    </row>
    <row r="268" spans="1:7" ht="14.25">
      <c r="A268" s="66" t="s">
        <v>115</v>
      </c>
      <c r="B268" s="66" t="str">
        <f t="shared" si="42"/>
        <v>SISTEMA CONTRA INCENDIO</v>
      </c>
      <c r="C268" s="67"/>
      <c r="D268" s="68"/>
      <c r="E268" s="69"/>
      <c r="F268" s="70"/>
      <c r="G268" s="71">
        <f t="shared" si="43"/>
        <v>0</v>
      </c>
    </row>
    <row r="269" spans="1:7" ht="14.25">
      <c r="A269" s="66" t="s">
        <v>116</v>
      </c>
      <c r="B269" s="66" t="str">
        <f t="shared" si="42"/>
        <v>DETECTORES DE HUMO</v>
      </c>
      <c r="C269" s="67"/>
      <c r="D269" s="68"/>
      <c r="E269" s="69"/>
      <c r="F269" s="70"/>
      <c r="G269" s="71">
        <f t="shared" si="43"/>
        <v>0</v>
      </c>
    </row>
    <row r="270" spans="1:7" ht="14.25">
      <c r="A270" s="66" t="s">
        <v>117</v>
      </c>
      <c r="B270" s="66" t="str">
        <f t="shared" si="42"/>
        <v>SEÑALETICA</v>
      </c>
      <c r="C270" s="67"/>
      <c r="D270" s="68"/>
      <c r="E270" s="69"/>
      <c r="F270" s="70"/>
      <c r="G270" s="71">
        <f t="shared" si="43"/>
        <v>0</v>
      </c>
    </row>
    <row r="271" spans="1:7" ht="14.25">
      <c r="A271" s="66" t="s">
        <v>118</v>
      </c>
      <c r="B271" s="35" t="str">
        <f t="shared" si="42"/>
        <v>AIRE ACONDICIONADO</v>
      </c>
      <c r="C271" s="36"/>
      <c r="D271" s="37"/>
      <c r="E271" s="38"/>
      <c r="F271" s="38"/>
      <c r="G271" s="71">
        <f t="shared" si="43"/>
        <v>0</v>
      </c>
    </row>
    <row r="272" spans="1:7" ht="14.25">
      <c r="A272" s="66" t="s">
        <v>119</v>
      </c>
      <c r="B272" s="66" t="str">
        <f t="shared" si="42"/>
        <v>VOZ Y DATOS</v>
      </c>
      <c r="C272" s="67"/>
      <c r="D272" s="68"/>
      <c r="E272" s="69"/>
      <c r="F272" s="70"/>
      <c r="G272" s="71">
        <f t="shared" si="43"/>
        <v>0</v>
      </c>
    </row>
    <row r="273" spans="1:7" ht="14.25">
      <c r="A273" s="66" t="s">
        <v>487</v>
      </c>
      <c r="B273" s="66" t="str">
        <f t="shared" si="42"/>
        <v>CCTV</v>
      </c>
      <c r="C273" s="67"/>
      <c r="D273" s="68"/>
      <c r="E273" s="69"/>
      <c r="F273" s="70"/>
      <c r="G273" s="71">
        <f t="shared" si="43"/>
        <v>0</v>
      </c>
    </row>
    <row r="274" spans="1:7" ht="14.25">
      <c r="A274" s="66" t="s">
        <v>488</v>
      </c>
      <c r="B274" s="66" t="str">
        <f t="shared" si="42"/>
        <v>SISTEMA VOCEO</v>
      </c>
      <c r="C274" s="67"/>
      <c r="D274" s="68"/>
      <c r="E274" s="69"/>
      <c r="F274" s="70"/>
      <c r="G274" s="71">
        <f t="shared" si="43"/>
        <v>0</v>
      </c>
    </row>
    <row r="275" spans="1:7" ht="14.25">
      <c r="A275" s="66" t="s">
        <v>489</v>
      </c>
      <c r="B275" s="66" t="str">
        <f t="shared" si="42"/>
        <v>LIMPIEZAS</v>
      </c>
      <c r="C275" s="67"/>
      <c r="D275" s="68"/>
      <c r="E275" s="69"/>
      <c r="F275" s="70"/>
      <c r="G275" s="71">
        <f t="shared" si="43"/>
        <v>0</v>
      </c>
    </row>
    <row r="276" spans="1:7" ht="14.25">
      <c r="A276" s="66"/>
      <c r="B276" s="66"/>
      <c r="C276" s="67"/>
      <c r="D276" s="68"/>
      <c r="E276" s="69"/>
      <c r="F276" s="70"/>
      <c r="G276" s="71"/>
    </row>
    <row r="277" spans="1:7" ht="14.25">
      <c r="A277" s="66"/>
      <c r="B277" s="66"/>
      <c r="C277" s="67"/>
      <c r="D277" s="68"/>
      <c r="E277" s="69"/>
      <c r="F277" s="70"/>
      <c r="G277" s="71"/>
    </row>
    <row r="278" spans="1:7" ht="14.25">
      <c r="A278" s="66"/>
      <c r="B278" s="66"/>
      <c r="C278" s="67"/>
      <c r="D278" s="68"/>
      <c r="E278" s="69"/>
      <c r="F278" s="70"/>
      <c r="G278" s="71"/>
    </row>
    <row r="279" spans="1:7" ht="15" customHeight="1">
      <c r="A279" s="82" t="s">
        <v>24</v>
      </c>
      <c r="B279" s="82"/>
      <c r="C279" s="82"/>
      <c r="D279" s="82"/>
      <c r="E279" s="82"/>
      <c r="F279" s="55" t="s">
        <v>25</v>
      </c>
      <c r="G279" s="56">
        <f>+G252</f>
        <v>0</v>
      </c>
    </row>
    <row r="280" spans="1:7" ht="14.25">
      <c r="A280" s="82" t="str">
        <f>+numtext(G281)</f>
        <v>CERO PESOS 00/100 M.N.</v>
      </c>
      <c r="B280" s="82"/>
      <c r="C280" s="82"/>
      <c r="D280" s="82"/>
      <c r="E280" s="82"/>
      <c r="F280" s="55" t="s">
        <v>26</v>
      </c>
      <c r="G280" s="56">
        <f>ROUND(G279*0.16,2)</f>
        <v>0</v>
      </c>
    </row>
    <row r="281" spans="1:7" ht="14.25">
      <c r="A281" s="54"/>
      <c r="B281" s="54"/>
      <c r="C281" s="54"/>
      <c r="D281" s="54"/>
      <c r="E281" s="54"/>
      <c r="F281" s="55" t="s">
        <v>27</v>
      </c>
      <c r="G281" s="56">
        <f>+G279+G280</f>
        <v>0</v>
      </c>
    </row>
  </sheetData>
  <autoFilter ref="A16:G281"/>
  <mergeCells count="15">
    <mergeCell ref="A280:E280"/>
    <mergeCell ref="C10:F10"/>
    <mergeCell ref="B11:B12"/>
    <mergeCell ref="C11:F12"/>
    <mergeCell ref="G11:G12"/>
    <mergeCell ref="A14:G14"/>
    <mergeCell ref="A279:E279"/>
    <mergeCell ref="C1:F1"/>
    <mergeCell ref="C3:F5"/>
    <mergeCell ref="B4:B5"/>
    <mergeCell ref="C6:E6"/>
    <mergeCell ref="B7:B9"/>
    <mergeCell ref="C7:E7"/>
    <mergeCell ref="C8:E8"/>
    <mergeCell ref="C9:E9"/>
  </mergeCells>
  <conditionalFormatting sqref="F250 F272:F278">
    <cfRule type="containsText" priority="1178" dxfId="71" operator="containsText" text="CERO">
      <formula>NOT(ISERROR(SEARCH("CERO",F250)))</formula>
    </cfRule>
  </conditionalFormatting>
  <conditionalFormatting sqref="F17">
    <cfRule type="containsText" priority="1210" dxfId="71" operator="containsText" text="CERO">
      <formula>NOT(ISERROR(SEARCH("CERO",F17)))</formula>
    </cfRule>
  </conditionalFormatting>
  <conditionalFormatting sqref="F18 F20:F30 F32:F38 F47:F60 F62:F78 F80:F91 F93:F118 F120:F127 F129:F138 F140:F157 F159:F164 F166:F168 F170:F175 F177:F185 F187:F195 F197:F198 F200:F217 F219:F229 F231:F235 F237:F246 F248:F249">
    <cfRule type="containsText" priority="724" dxfId="71" operator="containsText" text="CERO">
      <formula>NOT(ISERROR(SEARCH("CERO",F18)))</formula>
    </cfRule>
  </conditionalFormatting>
  <conditionalFormatting sqref="A19:B19">
    <cfRule type="duplicateValues" priority="629" dxfId="68"/>
  </conditionalFormatting>
  <conditionalFormatting sqref="F19">
    <cfRule type="containsText" priority="628" dxfId="71" operator="containsText" text="CERO">
      <formula>NOT(ISERROR(SEARCH("CERO",F19)))</formula>
    </cfRule>
  </conditionalFormatting>
  <conditionalFormatting sqref="B254:B257 B260:B270">
    <cfRule type="duplicateValues" priority="419" dxfId="68"/>
  </conditionalFormatting>
  <conditionalFormatting sqref="F254:F257 F260:F270">
    <cfRule type="containsText" priority="418" dxfId="71" operator="containsText" text="CERO">
      <formula>NOT(ISERROR(SEARCH("CERO",F254)))</formula>
    </cfRule>
  </conditionalFormatting>
  <conditionalFormatting sqref="A278">
    <cfRule type="duplicateValues" priority="81" dxfId="68"/>
  </conditionalFormatting>
  <conditionalFormatting sqref="A31:B31">
    <cfRule type="duplicateValues" priority="62" dxfId="68"/>
  </conditionalFormatting>
  <conditionalFormatting sqref="F31">
    <cfRule type="containsText" priority="61" dxfId="71" operator="containsText" text="CERO">
      <formula>NOT(ISERROR(SEARCH("CERO",F31)))</formula>
    </cfRule>
  </conditionalFormatting>
  <conditionalFormatting sqref="A39:B39">
    <cfRule type="duplicateValues" priority="60" dxfId="68"/>
  </conditionalFormatting>
  <conditionalFormatting sqref="F39">
    <cfRule type="containsText" priority="59" dxfId="71" operator="containsText" text="CERO">
      <formula>NOT(ISERROR(SEARCH("CERO",F39)))</formula>
    </cfRule>
  </conditionalFormatting>
  <conditionalFormatting sqref="A45:B45">
    <cfRule type="duplicateValues" priority="58" dxfId="68"/>
  </conditionalFormatting>
  <conditionalFormatting sqref="F45">
    <cfRule type="containsText" priority="57" dxfId="71" operator="containsText" text="CERO">
      <formula>NOT(ISERROR(SEARCH("CERO",F45)))</formula>
    </cfRule>
  </conditionalFormatting>
  <conditionalFormatting sqref="F46">
    <cfRule type="containsText" priority="56" dxfId="71" operator="containsText" text="CERO">
      <formula>NOT(ISERROR(SEARCH("CERO",F46)))</formula>
    </cfRule>
  </conditionalFormatting>
  <conditionalFormatting sqref="F61">
    <cfRule type="containsText" priority="55" dxfId="71" operator="containsText" text="CERO">
      <formula>NOT(ISERROR(SEARCH("CERO",F61)))</formula>
    </cfRule>
  </conditionalFormatting>
  <conditionalFormatting sqref="A79:B79">
    <cfRule type="duplicateValues" priority="54" dxfId="68"/>
  </conditionalFormatting>
  <conditionalFormatting sqref="F79">
    <cfRule type="containsText" priority="53" dxfId="71" operator="containsText" text="CERO">
      <formula>NOT(ISERROR(SEARCH("CERO",F79)))</formula>
    </cfRule>
  </conditionalFormatting>
  <conditionalFormatting sqref="A92:B92">
    <cfRule type="duplicateValues" priority="52" dxfId="68"/>
  </conditionalFormatting>
  <conditionalFormatting sqref="F92">
    <cfRule type="containsText" priority="51" dxfId="71" operator="containsText" text="CERO">
      <formula>NOT(ISERROR(SEARCH("CERO",F92)))</formula>
    </cfRule>
  </conditionalFormatting>
  <conditionalFormatting sqref="A119:B119">
    <cfRule type="duplicateValues" priority="50" dxfId="68"/>
  </conditionalFormatting>
  <conditionalFormatting sqref="F119">
    <cfRule type="containsText" priority="49" dxfId="71" operator="containsText" text="CERO">
      <formula>NOT(ISERROR(SEARCH("CERO",F119)))</formula>
    </cfRule>
  </conditionalFormatting>
  <conditionalFormatting sqref="A128:B128">
    <cfRule type="duplicateValues" priority="48" dxfId="68"/>
  </conditionalFormatting>
  <conditionalFormatting sqref="F128">
    <cfRule type="containsText" priority="47" dxfId="71" operator="containsText" text="CERO">
      <formula>NOT(ISERROR(SEARCH("CERO",F128)))</formula>
    </cfRule>
  </conditionalFormatting>
  <conditionalFormatting sqref="A139:B139">
    <cfRule type="duplicateValues" priority="46" dxfId="68"/>
  </conditionalFormatting>
  <conditionalFormatting sqref="F139">
    <cfRule type="containsText" priority="45" dxfId="71" operator="containsText" text="CERO">
      <formula>NOT(ISERROR(SEARCH("CERO",F139)))</formula>
    </cfRule>
  </conditionalFormatting>
  <conditionalFormatting sqref="A158:B158">
    <cfRule type="duplicateValues" priority="44" dxfId="68"/>
  </conditionalFormatting>
  <conditionalFormatting sqref="F158">
    <cfRule type="containsText" priority="43" dxfId="71" operator="containsText" text="CERO">
      <formula>NOT(ISERROR(SEARCH("CERO",F158)))</formula>
    </cfRule>
  </conditionalFormatting>
  <conditionalFormatting sqref="A165:B165">
    <cfRule type="duplicateValues" priority="42" dxfId="68"/>
  </conditionalFormatting>
  <conditionalFormatting sqref="F165">
    <cfRule type="containsText" priority="41" dxfId="71" operator="containsText" text="CERO">
      <formula>NOT(ISERROR(SEARCH("CERO",F165)))</formula>
    </cfRule>
  </conditionalFormatting>
  <conditionalFormatting sqref="A169:B169">
    <cfRule type="duplicateValues" priority="40" dxfId="68"/>
  </conditionalFormatting>
  <conditionalFormatting sqref="F169">
    <cfRule type="containsText" priority="39" dxfId="71" operator="containsText" text="CERO">
      <formula>NOT(ISERROR(SEARCH("CERO",F169)))</formula>
    </cfRule>
  </conditionalFormatting>
  <conditionalFormatting sqref="A176:B176">
    <cfRule type="duplicateValues" priority="38" dxfId="68"/>
  </conditionalFormatting>
  <conditionalFormatting sqref="F176">
    <cfRule type="containsText" priority="37" dxfId="71" operator="containsText" text="CERO">
      <formula>NOT(ISERROR(SEARCH("CERO",F176)))</formula>
    </cfRule>
  </conditionalFormatting>
  <conditionalFormatting sqref="A186:B186">
    <cfRule type="duplicateValues" priority="36" dxfId="68"/>
  </conditionalFormatting>
  <conditionalFormatting sqref="F186">
    <cfRule type="containsText" priority="35" dxfId="71" operator="containsText" text="CERO">
      <formula>NOT(ISERROR(SEARCH("CERO",F186)))</formula>
    </cfRule>
  </conditionalFormatting>
  <conditionalFormatting sqref="A196:B196">
    <cfRule type="duplicateValues" priority="34" dxfId="68"/>
  </conditionalFormatting>
  <conditionalFormatting sqref="F196">
    <cfRule type="containsText" priority="33" dxfId="71" operator="containsText" text="CERO">
      <formula>NOT(ISERROR(SEARCH("CERO",F196)))</formula>
    </cfRule>
  </conditionalFormatting>
  <conditionalFormatting sqref="A199:B199">
    <cfRule type="duplicateValues" priority="32" dxfId="68"/>
  </conditionalFormatting>
  <conditionalFormatting sqref="F199">
    <cfRule type="containsText" priority="31" dxfId="71" operator="containsText" text="CERO">
      <formula>NOT(ISERROR(SEARCH("CERO",F199)))</formula>
    </cfRule>
  </conditionalFormatting>
  <conditionalFormatting sqref="A218:B218">
    <cfRule type="duplicateValues" priority="30" dxfId="68"/>
  </conditionalFormatting>
  <conditionalFormatting sqref="F218">
    <cfRule type="containsText" priority="29" dxfId="71" operator="containsText" text="CERO">
      <formula>NOT(ISERROR(SEARCH("CERO",F218)))</formula>
    </cfRule>
  </conditionalFormatting>
  <conditionalFormatting sqref="A230:B230">
    <cfRule type="duplicateValues" priority="28" dxfId="68"/>
  </conditionalFormatting>
  <conditionalFormatting sqref="F230">
    <cfRule type="containsText" priority="27" dxfId="71" operator="containsText" text="CERO">
      <formula>NOT(ISERROR(SEARCH("CERO",F230)))</formula>
    </cfRule>
  </conditionalFormatting>
  <conditionalFormatting sqref="A236:B236">
    <cfRule type="duplicateValues" priority="26" dxfId="68"/>
  </conditionalFormatting>
  <conditionalFormatting sqref="F236">
    <cfRule type="containsText" priority="25" dxfId="71" operator="containsText" text="CERO">
      <formula>NOT(ISERROR(SEARCH("CERO",F236)))</formula>
    </cfRule>
  </conditionalFormatting>
  <conditionalFormatting sqref="A247:B247">
    <cfRule type="duplicateValues" priority="24" dxfId="68"/>
  </conditionalFormatting>
  <conditionalFormatting sqref="F247">
    <cfRule type="containsText" priority="23" dxfId="71" operator="containsText" text="CERO">
      <formula>NOT(ISERROR(SEARCH("CERO",F247)))</formula>
    </cfRule>
  </conditionalFormatting>
  <conditionalFormatting sqref="A254">
    <cfRule type="duplicateValues" priority="22" dxfId="68"/>
  </conditionalFormatting>
  <conditionalFormatting sqref="A255">
    <cfRule type="duplicateValues" priority="21" dxfId="68"/>
  </conditionalFormatting>
  <conditionalFormatting sqref="A256">
    <cfRule type="duplicateValues" priority="20" dxfId="68"/>
  </conditionalFormatting>
  <conditionalFormatting sqref="A257">
    <cfRule type="duplicateValues" priority="19" dxfId="68"/>
  </conditionalFormatting>
  <conditionalFormatting sqref="A260">
    <cfRule type="duplicateValues" priority="18" dxfId="68"/>
  </conditionalFormatting>
  <conditionalFormatting sqref="A261">
    <cfRule type="duplicateValues" priority="17" dxfId="68"/>
  </conditionalFormatting>
  <conditionalFormatting sqref="A262">
    <cfRule type="duplicateValues" priority="16" dxfId="68"/>
  </conditionalFormatting>
  <conditionalFormatting sqref="A263">
    <cfRule type="duplicateValues" priority="15" dxfId="68"/>
  </conditionalFormatting>
  <conditionalFormatting sqref="A264">
    <cfRule type="duplicateValues" priority="14" dxfId="68"/>
  </conditionalFormatting>
  <conditionalFormatting sqref="A265">
    <cfRule type="duplicateValues" priority="13" dxfId="68"/>
  </conditionalFormatting>
  <conditionalFormatting sqref="A266">
    <cfRule type="duplicateValues" priority="12" dxfId="68"/>
  </conditionalFormatting>
  <conditionalFormatting sqref="A267">
    <cfRule type="duplicateValues" priority="11" dxfId="68"/>
  </conditionalFormatting>
  <conditionalFormatting sqref="A268">
    <cfRule type="duplicateValues" priority="10" dxfId="68"/>
  </conditionalFormatting>
  <conditionalFormatting sqref="A269">
    <cfRule type="duplicateValues" priority="9" dxfId="68"/>
  </conditionalFormatting>
  <conditionalFormatting sqref="A270">
    <cfRule type="duplicateValues" priority="8" dxfId="68"/>
  </conditionalFormatting>
  <conditionalFormatting sqref="A271">
    <cfRule type="duplicateValues" priority="7" dxfId="68"/>
  </conditionalFormatting>
  <conditionalFormatting sqref="A272">
    <cfRule type="duplicateValues" priority="6" dxfId="68"/>
  </conditionalFormatting>
  <conditionalFormatting sqref="A273">
    <cfRule type="duplicateValues" priority="5" dxfId="68"/>
  </conditionalFormatting>
  <conditionalFormatting sqref="A274">
    <cfRule type="duplicateValues" priority="4" dxfId="68"/>
  </conditionalFormatting>
  <conditionalFormatting sqref="B278">
    <cfRule type="duplicateValues" priority="1252" dxfId="68"/>
  </conditionalFormatting>
  <conditionalFormatting sqref="A275:A277">
    <cfRule type="duplicateValues" priority="1265" dxfId="68"/>
  </conditionalFormatting>
  <conditionalFormatting sqref="B272:B277">
    <cfRule type="duplicateValues" priority="1267" dxfId="68"/>
  </conditionalFormatting>
  <conditionalFormatting sqref="F258:F259">
    <cfRule type="containsText" priority="2" dxfId="71" operator="containsText" text="CERO">
      <formula>NOT(ISERROR(SEARCH("CERO",F258)))</formula>
    </cfRule>
  </conditionalFormatting>
  <conditionalFormatting sqref="F40:F44">
    <cfRule type="containsText" priority="1" dxfId="71" operator="containsText" text="CERO">
      <formula>NOT(ISERROR(SEARCH("CERO",F40)))</formula>
    </cfRule>
  </conditionalFormatting>
  <pageMargins left="0.196850393700787" right="0.196850393700787" top="0.196850393700787" bottom="0.196850393700787" header="0.511811023622047" footer="0"/>
  <pageSetup firstPageNumber="1" useFirstPageNumber="1" fitToHeight="0" horizontalDpi="300" verticalDpi="300" orientation="landscape" paperSize="1" scale="71" r:id="rId2"/>
  <headerFooter>
    <oddFooter>&amp;CPágina &amp;P de &amp;N</oddFooter>
  </headerFooter>
  <rowBreaks count="1" manualBreakCount="1">
    <brk id="250"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saulo enciso</dc:creator>
  <cp:keywords/>
  <dc:description/>
  <cp:lastModifiedBy>Jose Manuel Santiesteban Zaldivar</cp:lastModifiedBy>
  <cp:lastPrinted>2026-07-15T23:12:45Z</cp:lastPrinted>
  <dcterms:created xsi:type="dcterms:W3CDTF">2020-01-21T15:53:00Z</dcterms:created>
  <dcterms:modified xsi:type="dcterms:W3CDTF">2026-07-16T15:00:17Z</dcterms:modified>
  <cp:category/>
  <cp:revision>10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2058-11.2.0.10351</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ICV">
    <vt:lpwstr>F004B19DD70B44CA8C0E6973A006BCC9</vt:lpwstr>
  </property>
</Properties>
</file>