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5.- muros y plataformar PP1\0519 plataforma\LP-0520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CATALOGO!$B$1:$H$27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<sst xmlns="http://schemas.openxmlformats.org/spreadsheetml/2006/main" count="36" uniqueCount="34">
  <si>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</si>
  <si>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</si>
  <si>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</si>
  <si>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</si>
  <si>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</si>
  <si>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</si>
  <si>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</si>
  <si>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</si>
  <si>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</si>
  <si>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</si>
  <si>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</si>
  <si>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</si>
  <si>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</si>
  <si>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</si>
  <si>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</si>
  <si>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</si>
  <si>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</si>
  <si>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</si>
  <si>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</si>
  <si>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</si>
  <si>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</si>
  <si>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</si>
  <si>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</si>
  <si>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</si>
  <si>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</si>
  <si>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</si>
  <si>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</si>
  <si>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</si>
  <si>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CONFORMACION DE PLATAFORMA</t>
  </si>
  <si>
    <t>SIOP-0001</t>
  </si>
  <si>
    <t>M3</t>
  </si>
  <si>
    <t>SIOP-E-ECI-OB-LP-0520-2026</t>
  </si>
  <si>
    <t>Construcción de plataformas en las instalaciones del SIAPA en la Av. Gobernador Curiel 3577, en el municipio de Guadalajara, Jalisco. Frente 2.</t>
  </si>
  <si>
    <t>CONFORMACION DE PLATAFORMA CON MATERIAL DE BANCO EN PROPORCIÓN EN CAPAS NO MAYORES DE 20 CM DE ESPESOR COMPACTADO AL 95% PROCTOR DE SU P.V.S.M., INCLUYE: SUMINISTRO DE MATERIALES, EXTENDIDO DE MATERIAL, COMPACTACION, INCORPORACIÓN DE AGUA, HOMOGENIZADO, MANO DE OBRA, EQUIPO Y HERRAMIENTA. (NORMA N-CTR-CAR-1-01-009/16 Y N.LEG.3/00). TRABAJOS DIURNOS Y NOCTURNOS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</si>
</sst>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4" fontId="7" fillId="0" borderId="0" xfId="20" applyNumberFormat="1" applyFont="1" applyAlignment="1">
      <alignment horizontal="center" vertical="top"/>
      <protection/>
    </xf>
    <xf numFmtId="4" fontId="3" fillId="0" borderId="0" xfId="20" applyNumberFormat="1" applyFont="1" applyAlignment="1">
      <alignment horizontal="right"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0" fontId="10" fillId="0" borderId="0" xfId="20" applyFont="1" applyAlignment="1">
      <alignment horizontal="justify" vertical="top"/>
      <protection/>
    </xf>
    <xf numFmtId="0" fontId="11" fillId="0" borderId="0" xfId="20" applyFont="1" applyAlignment="1">
      <alignment horizontal="center" vertical="top" wrapText="1"/>
      <protection/>
    </xf>
    <xf numFmtId="4" fontId="11" fillId="0" borderId="0" xfId="20" applyNumberFormat="1" applyFont="1" applyAlignment="1">
      <alignment horizontal="right" vertical="top"/>
      <protection/>
    </xf>
    <xf numFmtId="164" fontId="11" fillId="0" borderId="0" xfId="25" applyNumberFormat="1" applyFont="1" applyAlignment="1">
      <alignment horizontal="right" vertical="top"/>
    </xf>
    <xf numFmtId="4" fontId="10" fillId="0" borderId="0" xfId="20" applyNumberFormat="1" applyFont="1" applyAlignment="1">
      <alignment horizontal="center" vertical="top"/>
      <protection/>
    </xf>
    <xf numFmtId="164" fontId="10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 wrapText="1"/>
      <protection/>
    </xf>
    <xf numFmtId="0" fontId="15" fillId="0" borderId="0" xfId="20" applyFont="1" applyAlignment="1">
      <alignment vertical="top"/>
      <protection/>
    </xf>
    <xf numFmtId="164" fontId="3" fillId="0" borderId="0" xfId="25" applyNumberFormat="1" applyFont="1" applyAlignment="1">
      <alignment horizontal="right" vertical="top"/>
    </xf>
    <xf numFmtId="164" fontId="7" fillId="0" borderId="0" xfId="25" applyNumberFormat="1" applyFont="1" applyAlignment="1">
      <alignment vertical="top"/>
    </xf>
    <xf numFmtId="164" fontId="3" fillId="0" borderId="0" xfId="25" applyNumberFormat="1" applyFont="1" applyAlignment="1">
      <alignment vertical="top"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6" fillId="0" borderId="4" xfId="20" applyFont="1" applyBorder="1" applyAlignment="1">
      <alignment horizontal="center" vertical="top"/>
      <protection/>
    </xf>
    <xf numFmtId="0" fontId="16" fillId="0" borderId="0" xfId="20" applyFont="1" applyAlignment="1">
      <alignment horizontal="center" vertical="top"/>
      <protection/>
    </xf>
    <xf numFmtId="0" fontId="16" fillId="0" borderId="5" xfId="20" applyFont="1" applyBorder="1" applyAlignment="1">
      <alignment horizontal="center" vertical="top"/>
      <protection/>
    </xf>
    <xf numFmtId="0" fontId="16" fillId="0" borderId="9" xfId="20" applyFont="1" applyBorder="1" applyAlignment="1">
      <alignment horizontal="center" vertical="top"/>
      <protection/>
    </xf>
    <xf numFmtId="0" fontId="16" fillId="0" borderId="10" xfId="20" applyFont="1" applyBorder="1" applyAlignment="1">
      <alignment horizontal="center" vertical="top"/>
      <protection/>
    </xf>
    <xf numFmtId="0" fontId="16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6" fillId="0" borderId="2" xfId="20" applyFont="1" applyBorder="1" applyAlignment="1">
      <alignment horizontal="center" vertical="top"/>
      <protection/>
    </xf>
    <xf numFmtId="0" fontId="16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45"/>
  <sheetViews>
    <sheetView showGridLines="0" showZeros="0" tabSelected="1" view="pageBreakPreview" zoomScaleNormal="100" zoomScaleSheetLayoutView="100" workbookViewId="0" topLeftCell="A11">
      <selection pane="topLeft" activeCell="F19" sqref="F19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75" t="s">
        <v>25</v>
      </c>
      <c r="E1" s="76"/>
      <c r="F1" s="76"/>
      <c r="G1" s="77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8" t="s">
        <v>23</v>
      </c>
      <c r="D3" s="82" t="s">
        <v>31</v>
      </c>
      <c r="E3" s="83"/>
      <c r="F3" s="83"/>
      <c r="G3" s="84"/>
      <c r="H3" s="10"/>
    </row>
    <row r="4" spans="2:8" ht="12.75" customHeight="1">
      <c r="B4" s="6"/>
      <c r="C4" s="73"/>
      <c r="D4" s="82"/>
      <c r="E4" s="83"/>
      <c r="F4" s="83"/>
      <c r="G4" s="84"/>
      <c r="H4" s="10"/>
    </row>
    <row r="5" spans="2:8" ht="18.75" customHeight="1" thickBot="1">
      <c r="B5" s="6"/>
      <c r="C5" s="74"/>
      <c r="D5" s="85"/>
      <c r="E5" s="86"/>
      <c r="F5" s="86"/>
      <c r="G5" s="87"/>
      <c r="H5" s="10"/>
    </row>
    <row r="6" spans="2:8" ht="13.5" customHeight="1">
      <c r="B6" s="6"/>
      <c r="C6" s="11" t="s">
        <v>0</v>
      </c>
      <c r="D6" s="78" t="s">
        <v>19</v>
      </c>
      <c r="E6" s="79"/>
      <c r="F6" s="79"/>
      <c r="G6" s="12"/>
      <c r="H6" s="10"/>
    </row>
    <row r="7" spans="2:8" ht="15">
      <c r="B7" s="6"/>
      <c r="C7" s="91" t="s">
        <v>32</v>
      </c>
      <c r="D7" s="80" t="s">
        <v>20</v>
      </c>
      <c r="E7" s="81"/>
      <c r="F7" s="81"/>
      <c r="G7" s="13"/>
      <c r="H7" s="10"/>
    </row>
    <row r="8" spans="2:8" ht="17.25" customHeight="1">
      <c r="B8" s="6"/>
      <c r="C8" s="91"/>
      <c r="D8" s="80" t="s">
        <v>1</v>
      </c>
      <c r="E8" s="81"/>
      <c r="F8" s="81"/>
      <c r="G8" s="14"/>
      <c r="H8" s="10"/>
    </row>
    <row r="9" spans="2:8" ht="14.25" customHeight="1" thickBot="1">
      <c r="B9" s="6"/>
      <c r="C9" s="92"/>
      <c r="D9" s="89" t="s">
        <v>13</v>
      </c>
      <c r="E9" s="90"/>
      <c r="F9" s="90"/>
      <c r="G9" s="15"/>
      <c r="H9" s="16"/>
    </row>
    <row r="10" spans="2:8" ht="17.25" customHeight="1">
      <c r="B10" s="6"/>
      <c r="C10" s="17" t="s">
        <v>16</v>
      </c>
      <c r="D10" s="75" t="s">
        <v>26</v>
      </c>
      <c r="E10" s="76"/>
      <c r="F10" s="76"/>
      <c r="G10" s="77"/>
      <c r="H10" s="53" t="s">
        <v>24</v>
      </c>
    </row>
    <row r="11" spans="2:8" ht="15">
      <c r="B11" s="6"/>
      <c r="C11" s="93"/>
      <c r="D11" s="18">
        <v>0</v>
      </c>
      <c r="E11" s="19"/>
      <c r="F11" s="19"/>
      <c r="G11" s="20"/>
      <c r="H11" s="98" t="s">
        <v>27</v>
      </c>
    </row>
    <row r="12" spans="2:8" ht="15.75" customHeight="1" thickBot="1">
      <c r="B12" s="21"/>
      <c r="C12" s="94"/>
      <c r="D12" s="22"/>
      <c r="E12" s="23"/>
      <c r="F12" s="23"/>
      <c r="G12" s="24"/>
      <c r="H12" s="99"/>
    </row>
    <row r="13" spans="5:5" ht="15.75" thickBot="1">
      <c r="E13" s="25"/>
    </row>
    <row r="14" spans="2:8" ht="15.75" customHeight="1" thickBot="1">
      <c r="B14" s="95" t="s">
        <v>21</v>
      </c>
      <c r="C14" s="96"/>
      <c r="D14" s="96"/>
      <c r="E14" s="96"/>
      <c r="F14" s="96"/>
      <c r="G14" s="96"/>
      <c r="H14" s="97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10" ht="33.75">
      <c r="B17" s="65" t="s">
        <v>14</v>
      </c>
      <c r="C17" s="66" t="str">
        <f>+C7</f>
        <v>Construcción de plataformas en las instalaciones del SIAPA en la Av. Gobernador Curiel 3577, en el municipio de Guadalajara, Jalisco. Frente 2.</v>
      </c>
      <c r="D17" s="44"/>
      <c r="E17" s="45"/>
      <c r="F17" s="70"/>
      <c r="G17" s="46"/>
      <c r="H17" s="71">
        <f>H18</f>
        <v>0</v>
      </c>
      <c r="J17" s="33"/>
    </row>
    <row r="18" spans="2:10" ht="15">
      <c r="B18" s="55" t="s">
        <v>15</v>
      </c>
      <c r="C18" s="67" t="s">
        <v>28</v>
      </c>
      <c r="D18" s="56"/>
      <c r="E18" s="57"/>
      <c r="F18" s="58"/>
      <c r="G18" s="59"/>
      <c r="H18" s="60">
        <f>SUM(H19)</f>
        <v>0</v>
      </c>
      <c r="J18" s="33"/>
    </row>
    <row r="19" spans="2:10" ht="78.75">
      <c r="B19" s="43" t="s">
        <v>29</v>
      </c>
      <c r="C19" s="68" t="s">
        <v>33</v>
      </c>
      <c r="D19" s="44" t="s">
        <v>30</v>
      </c>
      <c r="E19" s="47">
        <v>31813.82</v>
      </c>
      <c r="F19" s="70"/>
      <c r="G19" s="54" t="str" cm="1">
        <f t="array" ref="G19">+numtext(F19)</f>
        <v>CERO PESOS 00/100 M.N.</v>
      </c>
      <c r="H19" s="72">
        <f>+ROUND(F19*E19,2)</f>
        <v>0</v>
      </c>
      <c r="J19" s="33"/>
    </row>
    <row r="20" spans="2:10" ht="15">
      <c r="B20" s="26"/>
      <c r="C20" s="69"/>
      <c r="D20" s="26"/>
      <c r="E20" s="32"/>
      <c r="F20" s="26"/>
      <c r="G20" s="26"/>
      <c r="H20" s="26"/>
      <c r="J20" s="33"/>
    </row>
    <row r="21" spans="2:10" ht="15.75">
      <c r="B21" s="49"/>
      <c r="C21" s="50" t="s">
        <v>22</v>
      </c>
      <c r="D21" s="51"/>
      <c r="E21" s="52"/>
      <c r="F21" s="49"/>
      <c r="G21" s="49"/>
      <c r="H21" s="49">
        <f>E21*F21</f>
        <v>0</v>
      </c>
      <c r="J21" s="33"/>
    </row>
    <row r="22" spans="2:10" ht="45">
      <c r="B22" s="26" t="s">
        <v>14</v>
      </c>
      <c r="C22" s="63" t="str">
        <f>+C17</f>
        <v>Construcción de plataformas en las instalaciones del SIAPA en la Av. Gobernador Curiel 3577, en el municipio de Guadalajara, Jalisco. Frente 2.</v>
      </c>
      <c r="D22" s="26"/>
      <c r="E22" s="32"/>
      <c r="F22" s="26"/>
      <c r="G22" s="26"/>
      <c r="H22" s="64">
        <f>+H17</f>
        <v>0</v>
      </c>
      <c r="J22" s="33"/>
    </row>
    <row r="23" spans="2:10" ht="15">
      <c r="B23" s="55" t="s">
        <v>15</v>
      </c>
      <c r="C23" s="55" t="str">
        <f>+VLOOKUP($B23,$B$18:$H$20,2,0)</f>
        <v>CONFORMACION DE PLATAFORMA</v>
      </c>
      <c r="D23" s="56"/>
      <c r="E23" s="57"/>
      <c r="F23" s="58"/>
      <c r="G23" s="59"/>
      <c r="H23" s="60">
        <f>+VLOOKUP($B23,$B$18:$H$20,7,0)</f>
        <v>0</v>
      </c>
      <c r="J23" s="33"/>
    </row>
    <row r="24" spans="2:10" ht="15">
      <c r="B24" s="34"/>
      <c r="D24" s="35"/>
      <c r="E24" s="36"/>
      <c r="F24" s="37"/>
      <c r="G24" s="19"/>
      <c r="H24" s="38"/>
      <c r="J24" s="33"/>
    </row>
    <row r="25" spans="2:10" ht="14.25" customHeight="1">
      <c r="B25" s="88" t="s">
        <v>7</v>
      </c>
      <c r="C25" s="88"/>
      <c r="D25" s="88"/>
      <c r="E25" s="88"/>
      <c r="F25" s="88"/>
      <c r="G25" s="61" t="s">
        <v>8</v>
      </c>
      <c r="H25" s="62">
        <f>H23</f>
        <v>0</v>
      </c>
      <c r="J25" s="33"/>
    </row>
    <row r="26" spans="2:8" s="39" customFormat="1" ht="12" customHeight="1">
      <c r="B26" s="88" t="str" cm="1">
        <f t="array" ref="B26">+numtext(H27)</f>
        <v>CERO PESOS 00/100 M.N.</v>
      </c>
      <c r="C26" s="88"/>
      <c r="D26" s="88"/>
      <c r="E26" s="88"/>
      <c r="F26" s="88"/>
      <c r="G26" s="61" t="s">
        <v>9</v>
      </c>
      <c r="H26" s="62">
        <f>+ROUND(H25*0.16,2)</f>
        <v>0</v>
      </c>
    </row>
    <row r="27" spans="2:8" s="39" customFormat="1" ht="14.25" customHeight="1">
      <c r="B27" s="88"/>
      <c r="C27" s="88"/>
      <c r="D27" s="88"/>
      <c r="E27" s="88"/>
      <c r="F27" s="88"/>
      <c r="G27" s="61" t="s">
        <v>10</v>
      </c>
      <c r="H27" s="62">
        <f>+ROUND(H25+H26,2)</f>
        <v>0</v>
      </c>
    </row>
    <row r="28" s="39" customFormat="1" ht="15"/>
    <row r="31" spans="9:9" ht="15">
      <c r="I31" s="40"/>
    </row>
    <row r="32" spans="9:9" ht="15">
      <c r="I32" s="40"/>
    </row>
    <row r="36" spans="9:9" ht="15">
      <c r="I36" s="41"/>
    </row>
    <row r="43" spans="9:9" ht="15">
      <c r="I43" s="42"/>
    </row>
    <row r="44" spans="9:9" ht="15">
      <c r="I44" s="42"/>
    </row>
    <row r="45" spans="9:9" ht="15">
      <c r="I45" s="42"/>
    </row>
  </sheetData>
  <mergeCells count="14">
    <mergeCell ref="B26:F27"/>
    <mergeCell ref="B25:F25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20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2026-07-25T16:33:14Z</dcterms:modified>
  <cp:category/>
</cp:coreProperties>
</file>