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codeName="{7A2D7E96-6E34-419A-AE5F-296B3A7E7977}"/>
  <workbookPr codeName="ThisWorkbook"/>
  <mc:AlternateContent xmlns:mc="http://schemas.openxmlformats.org/markup-compatibility/2006">
    <mc:Choice Requires="x15">
      <x15ac:absPath xmlns:x15ac="http://schemas.microsoft.com/office/spreadsheetml/2010/11/ac" url="L:\SIOP-2026\CONVOCATORIAS 2026\CONVO 035-2026\"/>
    </mc:Choice>
  </mc:AlternateContent>
  <bookViews>
    <workbookView xWindow="0" yWindow="0" windowWidth="28800" windowHeight="10935" tabRatio="500" activeTab="0"/>
  </bookViews>
  <sheets>
    <sheet name="CATALOGO V5" sheetId="9" r:id="rId3"/>
  </sheets>
  <definedNames>
    <definedName name="_xlnm._FilterDatabase" localSheetId="0" hidden="1">'CATALOGO V5'!$A$16:$G$129</definedName>
    <definedName name="area" localSheetId="0">#REF!</definedName>
    <definedName name="area">#REF!</definedName>
    <definedName name="_xlnm.Print_Area" localSheetId="0">'CATALOGO V5'!$A$1:$G$159</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 V5'!$1:$16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9"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<sst xmlns="http://schemas.openxmlformats.org/spreadsheetml/2006/main" count="367" uniqueCount="256">
  <si>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</si>
  <si>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</si>
  <si>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</si>
  <si>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</si>
  <si>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</si>
  <si>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</si>
  <si>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</si>
  <si>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</si>
  <si>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</si>
  <si>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</si>
  <si>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</si>
  <si>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DOCUMENTO</t>
  </si>
  <si>
    <t>CATÁLOGO DE CONCEPTOS</t>
  </si>
  <si>
    <t>CLAVE</t>
  </si>
  <si>
    <t xml:space="preserve">DESCRIPCIÓN </t>
  </si>
  <si>
    <t>UNIDAD</t>
  </si>
  <si>
    <t>CANTIDAD</t>
  </si>
  <si>
    <t>PRECIO UNITARIO ($) PROPUESTO</t>
  </si>
  <si>
    <t>PRECIO UNITARIO ($) PROPUESTO CON LETRA</t>
  </si>
  <si>
    <t>IMPORTE ($) M. N.</t>
  </si>
  <si>
    <t>A</t>
  </si>
  <si>
    <t>M3</t>
  </si>
  <si>
    <t>PZA</t>
  </si>
  <si>
    <t>M2</t>
  </si>
  <si>
    <t>B</t>
  </si>
  <si>
    <t>M</t>
  </si>
  <si>
    <t>RESUMEN DE PARTIDAS</t>
  </si>
  <si>
    <t>IMPORTE CON LETRA (IVA INCLUIDO)</t>
  </si>
  <si>
    <t>SUBTOTAL M. N.</t>
  </si>
  <si>
    <t>IVA M. N.</t>
  </si>
  <si>
    <t>TOTAL M. N.</t>
  </si>
  <si>
    <t>SIOP-005</t>
  </si>
  <si>
    <t>SIOP-008</t>
  </si>
  <si>
    <t>SIOP-018</t>
  </si>
  <si>
    <t>SIOP-025</t>
  </si>
  <si>
    <t>SIOP-026</t>
  </si>
  <si>
    <t>SIOP-029</t>
  </si>
  <si>
    <t>SIOP-030</t>
  </si>
  <si>
    <t>SIOP-031</t>
  </si>
  <si>
    <t>SIOP-033</t>
  </si>
  <si>
    <t>SIOP-035</t>
  </si>
  <si>
    <t>SIOP-041</t>
  </si>
  <si>
    <t>SIOP-042</t>
  </si>
  <si>
    <t>SIOP-001</t>
  </si>
  <si>
    <t>SIOP-002</t>
  </si>
  <si>
    <t>SIOP-003</t>
  </si>
  <si>
    <t>SIOP-004</t>
  </si>
  <si>
    <t>SIOP-006</t>
  </si>
  <si>
    <t>SIOP-007</t>
  </si>
  <si>
    <t>SIOP-009</t>
  </si>
  <si>
    <t>SIOP-010</t>
  </si>
  <si>
    <t>SIOP-011</t>
  </si>
  <si>
    <t>SIOP-012</t>
  </si>
  <si>
    <t>SIOP-013</t>
  </si>
  <si>
    <t>SIOP-014</t>
  </si>
  <si>
    <t>SIOP-015</t>
  </si>
  <si>
    <t>SIOP-016</t>
  </si>
  <si>
    <t>SIOP-017</t>
  </si>
  <si>
    <t>SIOP-019</t>
  </si>
  <si>
    <t>SIOP-020</t>
  </si>
  <si>
    <t>SIOP-021</t>
  </si>
  <si>
    <t>SIOP-022</t>
  </si>
  <si>
    <t>SIOP-023</t>
  </si>
  <si>
    <t>SIOP-024</t>
  </si>
  <si>
    <t>SIOP-027</t>
  </si>
  <si>
    <t>SIOP-028</t>
  </si>
  <si>
    <t>SIOP-032</t>
  </si>
  <si>
    <t>SIOP-034</t>
  </si>
  <si>
    <t>SIOP-036</t>
  </si>
  <si>
    <t>SIOP-037</t>
  </si>
  <si>
    <t>SIOP-038</t>
  </si>
  <si>
    <t>SIOP-039</t>
  </si>
  <si>
    <t>SIOP-040</t>
  </si>
  <si>
    <t>SIOP-043</t>
  </si>
  <si>
    <t>SIOP-044</t>
  </si>
  <si>
    <t>SIOP-045</t>
  </si>
  <si>
    <t>SIOP-046</t>
  </si>
  <si>
    <t>SIOP-047</t>
  </si>
  <si>
    <t>SIOP-048</t>
  </si>
  <si>
    <t>KG</t>
  </si>
  <si>
    <t>SIOP-049</t>
  </si>
  <si>
    <t>SIOP-050</t>
  </si>
  <si>
    <t>SIOP-051</t>
  </si>
  <si>
    <t>SIOP-052</t>
  </si>
  <si>
    <t>SIOP-053</t>
  </si>
  <si>
    <t>SIOP-054</t>
  </si>
  <si>
    <t>SIOP-055</t>
  </si>
  <si>
    <t>SIOP-056</t>
  </si>
  <si>
    <t>SIOP-057</t>
  </si>
  <si>
    <t>SIOP-058</t>
  </si>
  <si>
    <t>SIOP-059</t>
  </si>
  <si>
    <t>SIOP-060</t>
  </si>
  <si>
    <t>SIOP-061</t>
  </si>
  <si>
    <t>SIOP-062</t>
  </si>
  <si>
    <t>SIOP-063</t>
  </si>
  <si>
    <t>SIOP-064</t>
  </si>
  <si>
    <t>SIOP-065</t>
  </si>
  <si>
    <t>SIOP-066</t>
  </si>
  <si>
    <t>SIOP-067</t>
  </si>
  <si>
    <t>SIOP-068</t>
  </si>
  <si>
    <t>SIOP-069</t>
  </si>
  <si>
    <t>SIOP-070</t>
  </si>
  <si>
    <t>SIOP-071</t>
  </si>
  <si>
    <t>SIOP-072</t>
  </si>
  <si>
    <t>SIOP-073</t>
  </si>
  <si>
    <t>SIOP-074</t>
  </si>
  <si>
    <t>SIOP-075</t>
  </si>
  <si>
    <t>SIOP-076</t>
  </si>
  <si>
    <t>SIOP-077</t>
  </si>
  <si>
    <t>SIOP-078</t>
  </si>
  <si>
    <t>SIOP-079</t>
  </si>
  <si>
    <t>SIOP-080</t>
  </si>
  <si>
    <t>SIOP-081</t>
  </si>
  <si>
    <t>SIOP-082</t>
  </si>
  <si>
    <t>SIOP-083</t>
  </si>
  <si>
    <t>SIOP-084</t>
  </si>
  <si>
    <t>SIOP-085</t>
  </si>
  <si>
    <t>SIOP-086</t>
  </si>
  <si>
    <t>SIOP-087</t>
  </si>
  <si>
    <t>SIOP-088</t>
  </si>
  <si>
    <t>SIOP-089</t>
  </si>
  <si>
    <t>SIOP-090</t>
  </si>
  <si>
    <t>SIOP-091</t>
  </si>
  <si>
    <t>SIOP-092</t>
  </si>
  <si>
    <t>SIOP-093</t>
  </si>
  <si>
    <t>SIOP-094</t>
  </si>
  <si>
    <t>SIOP-095</t>
  </si>
  <si>
    <t>SIOP-096</t>
  </si>
  <si>
    <t>SIOP-097</t>
  </si>
  <si>
    <t>SIOP-098</t>
  </si>
  <si>
    <t>SIOP-099</t>
  </si>
  <si>
    <t>SIOP-100</t>
  </si>
  <si>
    <t>SIOP-101</t>
  </si>
  <si>
    <t>SIOP-102</t>
  </si>
  <si>
    <t>SIOP-103</t>
  </si>
  <si>
    <t>SIOP-104</t>
  </si>
  <si>
    <t>SIOP-105</t>
  </si>
  <si>
    <t>D</t>
  </si>
  <si>
    <t>E</t>
  </si>
  <si>
    <t>SISTEMA DE PARARRAYOS</t>
  </si>
  <si>
    <t>SUMINISTRO Y COLOCACIÓN DE CONCENTRACIÓN DE MEDIDORES AUTOSOPORTADA (CM-A1-A5), 220-127V, 3 FASES, 4 HILOS, MARCA ELECTRICAL SUPPORT O SIMILAR, INCLUYE:  -1 MODULO DE ACOMETIDA PARA 400AMP (INTERRUPTOR), 3 FASES, 4 HILOS Y 5 BASES DE MEDICION DE 7T-100AMP, MODELO ESM-M. INCLUYE; MANO DE OBRA, MATERIALES REQUERIDOS, FLETE A OBRA, ACARREO, EQUIPO,  HERRAMIENTA, EN CUALQUIER NIVEL Y TODO LO NECESARIO PARA SU CORRECTA EJECUCIÓN.</t>
  </si>
  <si>
    <t>SUMINISTRO Y COLOCACION DE SISTEMA DE TIERRA CON 1 VARILLA DE 5/8" X 3.05 M, CON ZAPATA CAT. YA25-L4 PARA CABLE DE CU. 1/0, CONECTOR PARA VARILLA, INCLUYE: MATERIALES, HERRAMIENTA, EQUIPO, CONEXIÓN, AJUSTES, ACARREOS, ELEVACIONES, EQUIPO DE SEGURIDAD Y MANO DE OBRA ESPECIALIZADA.</t>
  </si>
  <si>
    <t>ALIMENTADORES</t>
  </si>
  <si>
    <t>SUMINISTRO Y COLOCACION DE CABLE TIPO MC TETRAPOLAR 4X2 MARCA STABILOY INCLUYE: MATERIALES, HERRAMIENTA, EQUIPO, CORTES, DESPERDICIOS, ACARREOS, ELEAVACIONES, CONEXIÓN, PRUEBAS, EQUIPO DE SEGURIDAD Y MANO DE OBRA ESPECIALIZADA.</t>
  </si>
  <si>
    <t>SUMINISTRO Y COLOCACION DE CABLE TIPO MC TETRAPOLAR 4X1/0 MARCA STABILOY INCLUYE: MATERIALES, HERRAMIENTA, EQUIPO, CORTES, DESPERDICIOS, ACARREOS, ELEAVACIONES, CONEXIÓN, PRUEBAS, EQUIPO DE SEGURIDAD Y MANO DE OBRA ESPECIALIZADA.</t>
  </si>
  <si>
    <t>CABLE DE ALUMINIO XHHW-2-LS CALIBRE # 300 KCM INCLUYE: SUMINISTRO, INSTALACIÓN, MANO DE OBRA, HERRAMIENTA Y TODO LO NECESARIO PARA SU CORRECTA EJECUCIÓN.</t>
  </si>
  <si>
    <t>CABLE DE ALUMINIO XHHW-2-LS CALIBRE # 250 KCM INCLUYE: SUMINISTRO, INSTALACIÓN, MANO DE OBRA, HERRAMIENTA Y TODO LO NECESARIO PARA SU CORRECTA EJECUCIÓN.</t>
  </si>
  <si>
    <t>SUMINISTRO E INSTALACION DE CABLE DE COBRE DESNUDO CAL.2,  INCLUYE: MATERIALES, HERRAMIENTA, EQUIPO, CORTES, DESPERDICIOS, ACARREOS, INSTALACION Y MANO DE OBRA ESPECIALIZADA.</t>
  </si>
  <si>
    <t>SUMINISTRO E INSTALACION DE CABLE DE COBRE DESNUDO CAL. 1/0,  INCLUYE: MATERIALES, HERRAMIENTA, EQUIPO, CORTES, DESPERDICIOS, ACARREOS, INSTALACION Y MANO DE OBRA ESPECIALIZADA.</t>
  </si>
  <si>
    <t>TRAMO RECTO DE CHAROLA DE ALUMINIO TIPO ESCALERILLA DE 12" DE ANCHO, ESPACIAMIENTO DE 9", MARCA COOPER CROUSE-HINDS O SIMILAR  INCLUYE: SUMINISTRO, INSTALACIÓN, MANO DE OBRA, HERRAMIENTA Y TODO LO NECESARIO PARA SU CORRECTA EJECUCIÓN.</t>
  </si>
  <si>
    <t>CURVA HORIZONTAL DE CHAROLA DE ALUMINIO TIPO ESCALERILLA DE 12" DE ANCHO, RADIO DE 9", MARCA COOPER CROUSE-HINDS  O SIMILAR.  INCLUYE: SUMINISTRO, INSTALACIÓN, MANO DE OBRA, HERRAMIENTA Y TODO LO NECESARIO PARA SU CORRECTA EJECUCIÓN.</t>
  </si>
  <si>
    <t>CURVA VERTICAL INTERIOR DE CHAROLA DE ALUMINIO TIPO ESCALERILLA DE 12" DE ANCHO, RADIO DE 12", MARCA COOPER CROUSE-HINDS O SIMILAR  INCLUYE: SUMINISTRO, INSTALACIÓN, MANO DE OBRA, HERRAMIENTA Y TODO LO NECESARIO PARA SU CORRECTA EJECUCIÓN.</t>
  </si>
  <si>
    <t>SUMINISTRO Y COLOCACIÓN DE TRAMO RECTO DE CHAROLA DE ALUMINIO TIPO ESCALERILLA DE 6" DE ANCHO, ESPACIAMIENTO DE 9", CATALOGO TR-12. MARCA COOPER CROUSE-HINDS O SIMILAR. INCLUYE; MANO DE OBRA, MATERIALES REQUERIDOS, FLETE A OBRA, ACARREO, EQUIPO,  HERRAMIENTA, EN CUALQUIER NIVEL Y TODO LO NECESARIO PARA SU CORRECTA EJECUCIÓN.</t>
  </si>
  <si>
    <t>SUMINISTRO Y COLOCACIÓN DE CURVA HORIZONTAL DE CHAROLA DE ALUMINIO TIPO ESCALERILLA DE 6" DE ANCHO, RADIO DE 12", CATALOGO CH-141. MARCA COOPER CROUSE-HINDS O SIMILAR. INCLUYE; MANO DE OBRA, MATERIALES REQUERIDOS, FLETE A OBRA, ACARREO, EQUIPO,  HERRAMIENTA, EN CUALQUIER NIVEL Y TODO LO NECESARIO PARA SU CORRECTA EJECUCIÓN.</t>
  </si>
  <si>
    <t>SUMINISTRO Y COLOCACIÓN DE CURVA VERTICAL INTERIOR DE CHAROLA DE ALUMINIO TIPO ESCALERILLA DE 6" DE ANCHO, RADIO DE 12", CATALOGO CVI-141. MARCA COOPER CROUSE-HINDS O SIMILAR. INCLUYE; MANO DE OBRA, MATERIALES REQUERIDOS, FLETE A OBRA, ACARREO, EQUIPO,  HERRAMIENTA, EN CUALQUIER NIVEL Y TODO LO NECESARIO PARA SU CORRECTA EJECUCIÓN.</t>
  </si>
  <si>
    <t>TRAMO RECTO DE CHAROLA DE ALUMINIO TIPO ESCALERILLA DE 16" DE ANCHO, ESPACIAMIENTO DE 9", CATALOGO TR-42. MARCA COOPER CROUSE-HINDS O SIMILAR  INCLUYE: SUMINISTRO, INSTALACIÓN, MANO DE OBRA, HERRAMIENTA Y TODO LO NECESARIO PARA SU CORRECTA EJECUCIÓN.</t>
  </si>
  <si>
    <t>CURVA HORIZONTAL DE CHAROLA DE ALUMINIO TIPO ESCALERILLA DE 16" DE ANCHO, RADIO DE 9", CATALOGO CH-441. MARCA COOPER CROUSE-HINDS  O SIMILAR.  INCLUYE: SUMINISTRO, INSTALACIÓN, MANO DE OBRA, HERRAMIENTA Y TODO LO NECESARIO PARA SU CORRECTA EJECUCIÓN.</t>
  </si>
  <si>
    <t>CURVA VERTICAL INTERIOR DE CHAROLA DE ALUMINIO TIPO ESCALERILLA DE 16" DE ANCHO, RADIO DE 12", CATALOGO CVI-441. MARCA COOPER CROUSE-HINDS O SIMILAR  INCLUYE: SUMINISTRO, INSTALACIÓN, MANO DE OBRA, HERRAMIENTA Y TODO LO NECESARIO PARA SU CORRECTA EJECUCIÓN.</t>
  </si>
  <si>
    <t>SUMINISTRO Y COLOCACION DE INTERRUPTOR TERMOMAGNETICO EN CAJA MOLDEADA TIPO TMAXXT1 COMO PRINCIPAL, 3X40AMP, TMAXXT1C040, ICS= 25KA INCLUYE: MATERIALES, HERRAMIENTA, EQUIPO, CONEXIÓN, AJUSTES, PRUEBAS, ACARREOS, ELEVACIONES, EQUIPO DE SEGURIDAD Y MANO DE OBRA ESPECIALIZADA.</t>
  </si>
  <si>
    <t>SUMINISTRO E INSTALACION DE INTERRUPTOR TERMOMAGNETICO EN CAJA MOLDEADA TIPO TMAXXT1 COMO PRINCIPAL, 3X50AMP, TMAXXT1C050, ICS= 25KA, INCLUYE: MATERIALES, HERRAMIENTA, EQUIPO, CONEXIÓN, AJUSTES, PRUEBAS, ACARREOS, ELEVACIONES, EQUIPO DE SEGURIDAD Y MANO DE OBRA ESPECIALIZADA.</t>
  </si>
  <si>
    <t>SUMINISTRO Y COLOCACION DE TABLERO DE DISTRIBUCION PARA ALUMBRADO Y CONTACTOS DE OFICINAS, SERIE PROTECTA COMPACT PLUS DE 24 MODULOS, 3 FASE, 4 HILOS, 220-127V, MARCA ABB. CON KIT DE INTERRUPTOR PRINCIPAL DE 3X80, Y 24 INTERRUPTORES DERIVADOS DE 1X20. INCLUYE: MATERIALES, HERRAMIENTA, EQUIPO, CONEXION, AJUSTES, ACARREOS, ELEVACIONES, FIJACION, EQUIPO DE SEGURIDAD, ANDAMIOS Y MANO DE OBRA ESPECIALIZADA.</t>
  </si>
  <si>
    <t>SUMINISTRO Y COLOCACIÓN DE CONECTOR PARA TUBERIA TIPO ZAPA DE 41MMØ. MARCA COOPER CROUSE-HINDS O SIMILAR. INCLUYE; MANO DE OBRA, MATERIALES REQUERIDOS, FLETE A OBRA, ACARREO, EQUIPO,  HERRAMIENTA, EN CUALQUIER NIVEL Y TODO LO NECESARIO PARA SU CORRECTA EJECUCIÓN.</t>
  </si>
  <si>
    <t>SUMINISTRO Y COLOCACION DE CONECTOR RECTO ZAPA DE 53 MM (2") DE DIÁMETRO, INCLUYE: MATERIALES, HERRAMIENTA, EQUIPO, CONEXIÓN, AJUESTES, ACARREOS, ELEVACIONES, ANDAMIOS, EQUIPO DE SEGURIDAD Y MANO DE OBRA ESPECIALIZADA.</t>
  </si>
  <si>
    <t>SOPORTE PARA TUBERIA DE 53 MM (2") DE DIÁMETRO A BASE DE UNICANAL 4X2, ABRAZADERA UNICANAL, TAQUETES Y TORNILLOS PARA FIJACIÓN, INCLUYE: MATERIALES, HERRAMIENTA, EQUIPO, ACARREOS, CORTES, DESPERDICIOS, ELEVACIONES, ANDAMIOS, EQUIPO DE SEGURIDAD, BARRENADO Y MANO DE OBRA ESPECIALIZADA.</t>
  </si>
  <si>
    <t>SOPORTE PARA CHAROLA, A BASE DE 2 VARILLA ROSCADA VR38300 (3/8") DE HASTA 1.0 MT DE LONGITUD, 2 MORDAZA DE ACERO MA-3834, 8 TUERCA Y 8 RONDANA, INCLUYE: MATERIALES, HERRAMIENTA, EQUIPO, ACARREOS, ELEVACIONES, ANDAMIOS, EQUIPO DE SEGURIDAD Y MANO DE OBRA ESPECIALIZADA.</t>
  </si>
  <si>
    <t>SUMINISTRO Y COLOCACION DE ACOPLADOR DE IMPEDANCIAS 2500A, INCLUYE: MATERIALES, HERRAMIENTA, EQUIPO, ACARREOS, ELEVACIONES Y MANO DE OBRA ESPECIALIZADA.</t>
  </si>
  <si>
    <t>SUMINISTRO Y COLOCACIÓN DE PUNTA PIEZOELÉCTRICA MARCA FRANKLIN- FRANCE O SIMILAR.TIPO SE-09, COMPLETA CON ACCESORIOS DE SOPORTE Y FIJACIÓN DE PUNTA Y BAJADAS, PARA DAR UNA ALTURA DE 4MTS. DESPUES DE LA AZOTEA. INCLUYE ESTIMULADOR PIEZOELÉCTRICO, BASE DE ACERO INOXIDABLE PARA FIJACIÓN DE MASTIL DE 2M. INCLUYE; MANO DE OBRA, MATERIALES REQUERIDOS, FLETE A OBRA, ACARREO, EQUIPO,  HERRAMIENTA, EN CUALQUIER NIVEL Y TODO LO NECESARIO PARA SU CORRECTA EJECUCIÓN.</t>
  </si>
  <si>
    <t>SUMINISTRO Y COLOCACIÓN DE CONTADOR DE DESCARGAS AFV-0907CF MCA. FRANKLIN-FRANCE O SIMILAR. INCLUYE; MANO DE OBRA, MATERIALES REQUERIDOS, FLETE A OBRA, ACARREO, EQUIPO,  HERRAMIENTA, EN CUALQUIER NIVEL Y TODO LO NECESARIO PARA SU CORRECTA EJECUCIÓN.</t>
  </si>
  <si>
    <t>SUMINISTRO Y COLOCACION DE CONECTOR DE BORNE A CABLE MAX 250MCM, INCLUYE: MATERIALES, HERRAMIENTA, EQUIPO, ACARREOS, ELEVACIONES Y MANO DE OBRA ESPECIALIZADA.</t>
  </si>
  <si>
    <t>SUMINISTRO Y APLICACIÓN DE ANTIOX AEROSOL TOTAL GROUND O EQUIVALENTE, INCLUYE: MATERIALES, HERRAMIENTA, EQUIPO, ACARREOS, ELEVACIONES Y MANO DE OBRA ESPECIALIZADA.</t>
  </si>
  <si>
    <t>SUMINISTRO Y COLOCACIÓN DE TUBO CONDUIT PVC TIPO PESADO DE 27MMØ. INCLUYE: INSTALACIÓN, COLOCACIÓN Y FIJACIÓN, MATERIALES Y MANO DE OBRA, MEDICION, TRAZO, CORTES, ALINEACIÓN, NIVELACIÓN, FLETES, ACARREOS HORIZONTALES Y VERTICALES, MANIOBRAS, ALMACENAJE, HERRAMIENTAS Y TODO LO NECESARIO PARA SU CORRECTA EJECUCIÓN.</t>
  </si>
  <si>
    <t>SUMINISTRO Y COLOCACION DE CABLE THW CAL. 2/0, COLOR NEGRO, MARCA CONDUMEX O EQUIVALENTE, INCLUYE: MATERIALES, HERRAMIENTA, EQUIPO, CORTES, DESPERDICIOS, ACARREOS, ELEVACIONES, ANDAMIOS, GUIA DE ALAMBRE GALVANIZADO Y MANO DE OBRA ESPECIALIZADA.</t>
  </si>
  <si>
    <t>SUMINISTRO Y COLOCACION DE BARRA UNION DE COBRE 647A C/AISLADORES TORNILLOS Y TABLERO, INCLUYE: MATERIALES, HERRAMIENTA, EQUIPO, ACARREOS, ELEVACIONES, FIJACION Y MANO DE OBRA ESPECIALIZADA.</t>
  </si>
  <si>
    <t>ALIMENTACIÓN ELECTRICA PROTEGIDA</t>
  </si>
  <si>
    <t>CABLE DE COBRE THW-LS CALIBRE # 2 AWG. INCLUYE: SUMINISTRO, INSTALACIÓN, MANO DE OBRA, HERRAMIENTA Y TODO LO NECESARIO PARA SU CORRECTA EJECUCIÓN.</t>
  </si>
  <si>
    <t>SUMINISTRO Y COLOCACION DE TUBERÍA CONDUIT GALVANIZADA PARED GRUESA DE 2" DE DIÁMETRO. INCLUYE: TRAZOS, CORTES, DESPERDICIOS, FLETES, ACARREOS, SUPERVISION ESPECIALIZADA, SUPERVISION DE SEGURIDAD, ADEMAS GRUA DE ELEVACION "GENIE", ESCALERAS, MANO DE OBRA, HERRAMIENTA,Y TODO LO NECESARIO PARA SU CORRECTA EJECUCION.</t>
  </si>
  <si>
    <t>SUMINISTRO Y COLOCACIÓN DE TUBO HERMETICO NO METALICO A PRUEBA DE LIQUIDOS LIQUID-TIGHT O SIMILAR DE 50MMØ. INCLUYE; MANO DE OBRA, MATERIALES REQUERIDOS, FLETE A OBRA, ACARREO, FIJACIÓN, EQUIPO,  HERRAMIENTA, EN CUALQUIER NIVEL Y TODO LO NECESARIO PARA SU CORRECTA EJECUCIÓN.</t>
  </si>
  <si>
    <t>SUMINISTRO Y COLOCACIÓN DE: CAJA DE REGISTRO,  CONDULET, PARA TUBERÍA DE DIAMETRO DE 50 MM, TIPO LB, CON TAPA Y EMPAQUE, INCLUYE: MATERIALES, HERRAMIENTA, EQUIPO, FIJACION, ACARREOS, GRUA DE ELEVACIONES "GENIE" Y MANO DE OBRA ESPECIALIZADA.</t>
  </si>
  <si>
    <t>SUMINISTRO Y COLOCACIÓN DE: CAJA DE REGISTRO, CONDULET MARCA DOMEX, PARA TUBERÍA DE DIAMETRO DE 50 MM, TIPO C, CON TAPA Y EMPAQUE, INCLUYE: MATERIALES, HERRAMIENTA, EQUIPO, FIJACION, ACARREOS, GRUA DE ELEVACIONES "GENIE" Y MANO DE OBRA ESPECIALIZADA.</t>
  </si>
  <si>
    <t>SUMINISTRO Y COLOCACIÓN DE COPLE CONDUIT GALVANIZADO DE 50 MM, MCA. JUPITER O SIMILAR, INCLUYE: MATERIALES, HERRAMIENTA, EQUIPO, FIJACION, ACARREOS, ELEVACIONES Y MANO DE OBRA ESPECIALIZADA.</t>
  </si>
  <si>
    <t>SUMINISTRO Y COLOCACIÓN DE CURVA A 90° CONDUIT GALVANIZADO DE 50 MM, MCA. JUPITER O SIMILAR, INCLUYE: MATERIALES, HERRAMIENTA, EQUIPO, FIJACION, ACARREOS, ELEVACIONES Y MANO DE OBRA ESPCIALIZADA.</t>
  </si>
  <si>
    <t>SUMINISTRO Y COLOCACION DE JUEGO DE CONTRA Y MONITOR DE 2". INCLUYE: SUMINISTRO, INSTALACIÓN, CONSUMIBLES PARA INSTALACIÓN, MANO DE OBRA PARA INSTALACIÓN Y TODO LO NECESARIO PARA SU CORRECTA INSTALACIÓN.</t>
  </si>
  <si>
    <t>SUMINISTRO Y COLOCACION DE CONECTOR RECTO LIQUID-TIGHT O SIMILAR 50MMØ.  INCLUYE: MATERIALES, HERRAMIENTA, EQUIPO, FIJACION, ACARREROS, ELEVACIONES Y MANO DE OBRA ESPECIALIZADA.</t>
  </si>
  <si>
    <t>SUMINISTRO Y COLOCACIÓN DE INTERRUPTOR TERMOMAGNETICO MARCA SQUARE D, CON CAPACIDAD NOMINAL DE 125 AMPS., TRIFASICO A 600 V, No. DE CATALOGO HDL36125, INCLUYE: MATERIALES, HERRAMIENTA, EQUIPO, CONEXION, ACARREOS, ELEVACIONES Y MANO DE OBRA ESPECIALIZADA.</t>
  </si>
  <si>
    <t>SUMINISTRO Y COLOCACIÓN DE TABLERO GENERAL DE EMERGENCIA TORRE B (TGE-02) DE SOBREPONER EN GABINETE ARTU L, 3 FASES, 4 HILOS, 60HZ, 220-127V, CON INTERRUPTOR PRINCIPAL TIPO TERMOMAGNETICO EN CAJA MOLDEADA DE 3X100AMP TIPO TMAXX1N100, CON CAPACIDAD INTERRUPTIVA DE 30 KA EN 480VAC, BUS DE DISTRIBUCIÓN DE 250AMP, CON PUERTA DE CRISTAL, CON LOS SIGUIENTES INTERRUPTORES TERMOMAGNETICOS EN CAJA MOLDEADA COMO DERIVADOS: 4 DE 3X25AMP (TMAXXT1N025), 1 DE 3X40AMP (TMAXXT1C040), MARCA ABB. (INCLUYE TERMINALES BIMETÁLICAS TIPO FC CUAL 1X95MM2 XT1 PARA INTERRUPTOR PRINCIPAL Y DERIVADOS Y BARRA DE PUESTA A TIERRA).</t>
  </si>
  <si>
    <t>SUMINISTRO Y COLOCACIÓN DE PLANTA GENERADORA DE EMERGENCIA (PE-02) AUTOMATICA A BASE DE DIESEL, 64KW-80KVA, 480-277V, 3F, 4H, 60 HZ, CON MOTOR CUMMINS Y GENERADOR STAMFORD, CON TANQUE BASE DIESEL INTEGRADO DE 90 LTS. CON PROTOCOLO DE COMUNICACIÓN MODBUS MCA. PLANELEC.</t>
  </si>
  <si>
    <t xml:space="preserve">SUMINISTRO Y COLOCACIÓN DE TABLERO DE TRANSFERENCIA AUTOMÁTICA (TAT-02) A BASE DE INTERRUPTORES TERMOMAGNETICOS DE 100 AMP, 3 FASES, 4 HILOS, 480 VOLTS, 60 HZ. TRANSICION ABIERTA, ALOJADO EN GABINETE DE PROTECCION NEMA 1. CON PROTOCOLO DE COMUNICACIÓN MODBUS, MCA. PLANELEC. </t>
  </si>
  <si>
    <t>SUMINISTRO Y COLOCACIÓN DE TRANSFORMADOR TRIFASICO TIPO PEDESTAL DE 300 KVA´S OPERACIÓN ANILLO, ENFRIAMIENTO OA SUMERGIDO EN ACEITE, 23,000YT/13,200-480V/277V CON 4 DERIVACIONES DE 2.5% CADA UNA (+2,-2) MARCA PROLEC.</t>
  </si>
  <si>
    <t xml:space="preserve">PLANTA GENERADORA DE  EMERGENCIA </t>
  </si>
  <si>
    <t xml:space="preserve">MEDIA TENSION </t>
  </si>
  <si>
    <t>C</t>
  </si>
  <si>
    <t xml:space="preserve">SECCIONADOR </t>
  </si>
  <si>
    <t>SUMINISTRO Y COLOCACIÓN DE BOVEDA DE CONCRETO DE 2.30 X 3.50 X 2.50 M., NORMA CFE BT500B PARA ALOJAR SECCIONADOR SUMERGIBLE DE 4 VÍAS 25KV CON TAPA DE LAMINA EMPOTRADA GALVANIZADA NORMA 2008 CON BISAGRA Y PROTOCOLO, INCLUYE: MANIOBRAS CON GRÚA DE 45 TON CONSIDERANDO CARGA, TRASLADO, DESCARGA Y INSTALACION, MATERIALES, MANO DE OBRA Y HERRAMIENTA.</t>
  </si>
  <si>
    <t>PASO DE DUCTOS Y EMBOQUILLADO DE DUCTOS DE 2",3" Y 4" EN REGISTROS CON MORTERO CEMENTO ARENA DE 1:3 , INCLUYE: LIMPIEZA, RETIRO DE MATERIALES DE DEMOLICION, MATERIALES, MANO DE OBRA Y HERRAMIENTA.</t>
  </si>
  <si>
    <t>SUMINISTRO Y COLOCACIÓN DE MARBETES DE IDENTIFICACIÓN Y MARCADO DE REGISTROS, CIRCUITOS Y/O EQUIPOS DE MEDIA TENSIÓN, MODELO MARBETE MRBR9X6, SEGÚN CONSECUTIVO DEL PROYECTO, INCLUYE: LO NECESARIO PARA SU CORRECTA INSTALACIÓN.</t>
  </si>
  <si>
    <t>DEMOLICIÓN DE CONCRETO SIMPLE, ASFALTO Y/O EMPEDRADO POR MEDIOS MECANICOS, INCLUYE: MATERIALES, EQUIPO, HERRAMIENTA, MANO DE OBRA Y TODO LO NECESARIO PARA SU CORRECTA EJECUCION.</t>
  </si>
  <si>
    <t>EXCAVACIÓN A MANO EN CEPAS Y/O A CIELO ABIERTO HASTA PROFUNDIDAD HASTA 2 M DE PROFUNDIDAD, INCLUYE: MANO DE OBRA, EQUIPO, HERRAMIENTA Y TODO LO NECESARIO PARA SU CORRECTA EJECUCION.</t>
  </si>
  <si>
    <t>AFINE Y CONFORMACIÓN DE TERRENO NATURAL COMPACTADO EN CAPAS NO MAYORES DE 20 CM DE ESPESOR CON EQUIPO DE MECANICO, INCLUYE: CONFORMACIÓN, MANO DE OBRA, EQUIPO Y HERRAMIENTA.</t>
  </si>
  <si>
    <t>RELLENO FLUIDO PREMEZCLADO DE F'C=100 KG/CM2, REV. 14, TMA = 20 MM, INCLUYE: COLADO, VIBRADO,REGLEADO, ACABADO COMUN, MANO DE OBRA, EQUIPO, HERRAMIENTA Y TODO LO NECESARIO PARA SU CORRECTA EJECUCION.</t>
  </si>
  <si>
    <t>SUMINISTRO E INSTALACIÓN DE SECCIONADOR TIPO SUMERGIBLE EN ESTADO SÓLIDO TENSIÓN MÁXIMA DE DISEÑO 27 KV, VÍAS TOTALES DEL SECCIONADOR: 3 VÍAS DE 600 AMPERES(FUENTE) EL GABINETE DEBEN CONTAR CON MANIJA, YA QUE SE INSTALARÁ FUERA DEL REGISTRO, DENTRO DE UN NICHO Y PUERTA CON LLAVE MAESTREADA, CUMPLIR CON EL PROTOCOLO DE COMUNICACIÓN DNP3, LOS EQUIPOS DE CONTROL Y COMUNICACIÓN DEBEN DE VENIR PROVISTOS PARA ALOJARSE EN UN ÁREA ACCESIBLE Y HERMÉTICA, LA CUAL SERÁ EN NICHO DISEÑADO PARA EL MISMO, NO ESTANDO ESTE EN EL INTERIOR DE POZOS DE VISTA Y REGISTROS, YA QUE LOS EQUIPOS ANTES MENCIONADOS NO DEBEN ESTAR A LA INTEMPERIE (CONSIDERAR LA DISTANCIA DE LOS CABLES DE CONTROL) TANQUE DE ACERO INOXIDABLE, CUCHILLAS INTERNAS DE PUESTA A TIERRA, EL SECCIONADOR DEBE CUMPLIR CON LAS PRUEBAS DE OPERACIÓN Y TELECONTROL, ASÍ COMO LA COMUNICACIÓN CON LA RED DE C.F.E. CON DIMENSIONES PROMEDIO DE 2.0 X 1.0 X 0.75 M Y PESO PROMEDIO DE 2 TON, INCLUYE: PRUEBAS DE COMUNICACIÓN, PRUEBAS DE RESISTENCIA, PRUEBAS DE RESISTENCIA DE CONTACTO, PRUEBAS DE SECUENCIA DE FASES, MANIOBRAS CON GRÚA TODO TERRENO, MANO DE OBRA ESPECIALIZADA, HERRAMIENTA Y EQUIPO.</t>
  </si>
  <si>
    <t xml:space="preserve">ALIMENTACIÓN ELECTRICA </t>
  </si>
  <si>
    <t>INSTALACIÓN DE TUBERÍA DE POLIETILENO DE ALTA DENSIDAD RD-13.5 DE 2" DE DIÁMETRO, PARA INSTALACIÓN ELÉCTRICA, POR EL MÉTODO DE PERFORACIÓN DIRECCIONAL HORIZONTAL, EN MATERIAL TIPO I Y II (NO BOLEOS), INCLUYE: TERMOFUSIÓN, FLUIDOS BENTONÍTICOS Y CONEXIÓN DE CORTADORES PARA ENSANCHAR LA PERFORACIÓN GUÍA, EQUIPO DE LOCALIZACIÓN CON TECNOLOGÍA DE PUNTA PARA LA PERFORACIÓN PILOTO, MANO DE OBRA ESPECIALIZADA, MAQUINARIA NECESARIA, MEZCLA DE POLÍMEROS Y BENTONITA DE ACUERDO CON LAS CARACTERÍSTICAS DEL TERRENO, HERRAMIENTA Y CONSUMIBLES (LA TUBERÍA SE COBRA POR SEPARADO).</t>
  </si>
  <si>
    <t>SUMINISTRO Y COLOCACIÓN DE TUBERÍA PAD CORRUGADO NARANJA DE 100MM, INCLUYE: CINTA PLÁSTICA CON LETRERO DE PELIGRO, GRÚA HIAB PARA MANEJO DE CARRETE, MATERIALES, DESPERDICIOS, MANO DE OBRA, HERRAMIENTA Y EQUIPO.</t>
  </si>
  <si>
    <t>SUMINISTRO Y COLOCACIÓN DE TUBERÍA POLIETILENO ALTA DENSIDAD RD-19 NARANJA DE 51 MM, INCLUYE: CINTA PLÁSTICA CON LETRERO DE PELIGRO, GRÚA HIAB PARA MANEJO DE CARRETE, MATERIALES, DESPERDICIOS, MANO DE OBRA, HERRAMIENTA Y EQUIPO.</t>
  </si>
  <si>
    <t>SUMINISTRO Y COLOCACIÓN DE REGISTRO DE CONCRETO 50 X 80 X 65 CM NORMA CFE-RBTB-1 NORMA 2008, INCLUYE: EXCAVACIÓN, GRUA HIAB PARA MANIOBRAS, RESANE CON MORTERO CEMENTO-ARENA 1:3 DESPUÉS DE METER LAS MANGUERAS, RELLENO CON MATERIAL PRODUCTO DE LA EXCAVACIÓN COMPACTADO CON PISÓN DE MANO, MATERIALES, HERRAMIENTA Y EQUIPO.</t>
  </si>
  <si>
    <t>SUMINISTRO Y COLOCACIÓN DE REGISTRO ELÉCTRICO PREFABRICADO DE 40 X 60 X 60 CON MARCO Y CONTRAMARCO GALVANIZADO, INCLUYE: EXCAVACIÓN, GRÚA HIAB PARA MANIOBRAS, RESANE CON MORTERO CEMENTO-ARENA 1:3 DESPUÉS DE METER LAS MANGUERAS, RELLENO CON MATERIAL PRODUCTO DE LA EXCAVACIÓN, MATERIALES, HERRAMIENTA Y EQUIPO.</t>
  </si>
  <si>
    <t>SUMINISTRO Y COLOCACIÓN DE CRUCETA TIPO PR-200, INCLUYE MATERIAL, MANO DE OBRA, HERRAMIENTA Y EQUIPO.</t>
  </si>
  <si>
    <t>SUMINISTRO Y COLOCACIÓN DE PERNO DOBLE ROSCA 18 X 507, INCLUYE MATERIAL, MANO DE OBRA, HERRAMIENTA Y EQUIPO.</t>
  </si>
  <si>
    <t>SUMINISTRO Y COLOCACIÓN DE AISLADOR SUSPENSIÓN PARA 23KV ASUS (SINTÉTICO), INCLUYE MATERIAL, MANO DE OBRA, HERRAMIENTA Y EQUIPO.</t>
  </si>
  <si>
    <t>SUMINISTRO Y COLOCACIÓN DE GRAPA REMATE RAL-8, INCLUYE MATERIAL, MANO DE OBRA, HERRAMIENTA Y EQUIPO.</t>
  </si>
  <si>
    <t>SUMINISTRO Y COLOCACIÓN DE CRUCETA TIPO PT-200, INCLUYE MATERIAL, MANO DE OBRA, HERRAMIENTA Y EQUIPO.</t>
  </si>
  <si>
    <t>SUMINISTRO Y COLOCACIÓN DE CUCHILLA MONOPOLAR 600A, INCLUYE MATERIAL, MANO DE OBRA, MANIOBRAS CON GRÚA HIAB, HERRAMIENTA Y EQUIPO.</t>
  </si>
  <si>
    <t>SUMINISTRO Y COLOCACIÓN DE APARTARRAYOS OXIDO DE ZINC 18 KV, INCLUYE MATERIAL, MANO DE OBRA, HERRAMIENTA Y EQUIPO.</t>
  </si>
  <si>
    <t>SUMINISTRO Y COLOCACIÓN DE ZAPATA TERMINAL CAT. YA34-2N BURND, CON TORNILLO DE ACERO INOXIDABLE DE 1/2" X 2, INCLUYE MATERIAL, MANO DE OBRA, HERRAMIENTA Y EQUIPO.</t>
  </si>
  <si>
    <t>SUMINISTRO Y COLOCACIÓN DE TERMINAL QT-III CAL 500 KCM 25 KV 600 AMP, INCLUYE MATERIAL, MANO DE OBRA, HERRAMIENTA Y EQUIPO.</t>
  </si>
  <si>
    <t>SUMINISTRO Y COLOCACIÓN DE CABLE ENERGÍA EP/XLP AL. CAL. 500 25KV, INCLUYE: GRÚA HIAB PARA MANEJO DE CARRETE, CINTA AISLANTE VULCANIZADA, MATERIALES, DESPERDICIOS, MANO DE OBRA, HERRAMIENTA Y EQUIPO.</t>
  </si>
  <si>
    <t>SUMINISTRO Y COLOCACIÓN DE BOTA TERMOCONTRACTIL 155 MM 6", INCLUYE MATERIAL, MANO DE OBRA, HERRAMIENTA Y EQUIPO.</t>
  </si>
  <si>
    <t>SUMINISTRO Y COLOCACIÓN DE CODO DE PVC CONDUIT SERVICIO PESADO DE 150 MM DE DIÁMETRO, INCLUYE MATERIAL, MANO DE OBRA, HERRAMIENTA Y EQUIPO.</t>
  </si>
  <si>
    <t>SUMINISTRO Y COLOCACIÓN DE CRUCETA MUERTO CANAL, INCLUYE MATERIAL, MANO DE OBRA, HERRAMIENTA Y EQUIPO.</t>
  </si>
  <si>
    <t>SUMINISTRO Y COLOCACIÓN DE POLITILENO DE ALTA DENSIDAD RD-13.5 152 MM, INCLUYE: MATERIALES, DESPERDICIOS, CINTA PLÁSTICA CON LETRERO DE PELIGRO, MANO DE OBRA, HERRAMIENTA Y EQUIPO.</t>
  </si>
  <si>
    <t>SUMINISTRO Y COLOCACIÓN DE ALAMBRE CU DESNUDO CAL 3/0 AWG, INCLUYE MATERIAL, MANO DE OBRA, HERRAMIENTA Y EQUIPO.</t>
  </si>
  <si>
    <t>SUMINISTRO Y COLOCACIÓN DE CABLE DE ACERO CON RECUBRIMIENTO DE COBRE SOLDADO ACS, DE 7 HILOS DEL NO. 6, INCLUYE: GRÚA HIAB PARA MANEJO DE CARRETE, MATERIALES, DESPERDICIOS, MANO DE OBRA, HERRAMIENTA Y EQUIPO.</t>
  </si>
  <si>
    <t>SUMINISTRO Y COLOCACIÓN DE CONECTOR DE MEDIA TENSIÓN, CUERPO TIPO "T”, 600A CAT. K656LR, INCLUYE MATERIALES, CINTA AISLANTE VULCANIZADA, MANO DE OBRA, HERRAMIENTA Y EQUIPO.</t>
  </si>
  <si>
    <t>SUMINISTRO Y COLOCACIÓN DE CABLE ACERO P/RETENIDA 3/8", INCLUYE MATERIAL, MANO DE OBRA, HERRAMIENTA Y EQUIPO.</t>
  </si>
  <si>
    <t>SUMINISTRO Y COLOCACIÓN DE PERNO ANCLA 1PA, INCLUYE MATERIAL, MANO DE OBRA, HERRAMIENTA Y EQUIPO.</t>
  </si>
  <si>
    <t>SUMINISTRO Y COLOCACIÓN DE POSTE DE CONCRETO REFORZADO 13-500, INCLUYE: GRÚA HIAB PARA MANIOBRAS, MATERIAL, MANO DE OBRA, HERRAMIENTA Y EQUIPO.</t>
  </si>
  <si>
    <t>SUMINISTRO Y COLOCACIÓN DE CORREDERA CAT. CS 100C CON DOBLE GALVANIZADO, FIJADA CON 3 TAQUETES DE 1/2" DE DIÁMETRO CON TORNILLO, INCLUYE MATERIAL, MANO DE OBRA, HERRAMIENTA Y EQUIPO.</t>
  </si>
  <si>
    <t>SUMINISTRO Y COLOCACIÓN DE MÉNSULA GALVANIZADA CAT. CS-25 CON PERNO, INCLUYE MATERIAL, MANO DE OBRA, HERRAMIENTA Y EQUIPO.</t>
  </si>
  <si>
    <t>SUMINISTRO Y COLOCACIÓN DE TACÓN DE NEOPRENO PARA MÉNSULA, INCLUYE: MATERIALES, CINTILLO DE PLÁSTICO DE 28 CM (2), MANO DE OBRA, HERRAMIENTA Y EQUIPO.</t>
  </si>
  <si>
    <t>SUMINISTRO Y COLOCACIÓN DE CONECTOR PERICO, INCLUYE MATERIAL, MANO DE OBRA, HERRAMIENTA Y EQUIPO.</t>
  </si>
  <si>
    <t>SUMINISTRO Y COLOCACIÓN DE CONECTOR ESTRIBO CAL. 336.4, INCLUYE MATERIAL, MANO DE OBRA, HERRAMIENTA Y EQUIPO.</t>
  </si>
  <si>
    <t>SUMINISTRO Y COLOCACIÓN DE TUBERÍA PAD RD-19 NARANJA DE 76 MM, INCLUYE: CINTA PLÁSTICA CON LETRERO DE PELIGRO, GRÚA HIAB PARA MANEJO DE CARRETE, MATERIALES, DESPERDICIOS, MANO DE OBRA, HERRAMIENTA Y EQUIPO.</t>
  </si>
  <si>
    <t>SUMINISTRO Y COLOCACIÓN DE DERIVADOR DE 3 VÍAS (JUNCTION) 25KV, 600A, FIJADO CON 4 TAQUETES EXPANSORES Z 3/8" C/TORNILLO, CON KIT DE INCLINACIÓN PARA CAJA DERIVADORA CAT. TMA-EM, INCLUYE MATERIAL, MANO DE OBRA, HERRAMIENTA Y EQUIPO.</t>
  </si>
  <si>
    <t>RETIRO DE TRANSICIÓN COMPLETA, INCLUYE: GRÚA HIAB PARA MANIOBRAS, ACARREO A LUGAR INDICADO POR SUPERVISION DENTRO DE LA ZONA METROPOLITANA, MANO DE OBRA, HERRAMIENTA Y EQUIPO.</t>
  </si>
  <si>
    <t>RETIRO DE CABLE ACSR AÉREO CALIBRE 1/0 A 3/0, INCLUYE: ENROLLADO EN CARRETE, GRÚA HIAB PARA MANEJO DE CARRETE, ACARREO A LUGAR INDICADO POR SUPERVISION DENTRO DE LA ZONA METROPOLITANA, MANO DE OBRA, HERRAMIENTA Y EQUIPO.</t>
  </si>
  <si>
    <t>SUMINISTRO Y COLOCACIÓN DE SISTEMA DE TIERRA (3 VARILLAS), CON VARILLA DE TIERRA CON PROTOCOLO (3), CARGA CADWELD # 90 (3), CABLE DE COBRE DESNUDO SEMIDURO CALIBRE 2 (1.9 KG), CONEXIÓN CADWELD TIPO "GTC" CAT. GTC-161V, INCLUYE MATERIAL, MANO DE OBRA, HERRAMIENTA Y EQUIPO.</t>
  </si>
  <si>
    <t>SUMINISTRO Y COLOCACIÓN DE SISTEMA DE TIERRA CON 1 VARILLA EN REGISTRO CON ZAPATA TERMINAL CAT. YA25-L4 Y CABLE DE COBRE DESNUDO SEMIDURO CALIBRE 2 AWG (3.04 KG), INCLUYE: MATERIALES, DESPERDICIOS, MANO DE OBRA, HERRAMIENTA Y EQUIPO.</t>
  </si>
  <si>
    <t>SUMINISTRO Y COLOCACIÓN DE ZAPATA PONCHABLE CAT. YA25-2N MARCA BURNDY, CON TORNILLO DE ACERO INOXIDABLE DE 1/2" X 2, INCLUYE MATERIAL, MANO DE OBRA, HERRAMIENTA Y EQUIPO.</t>
  </si>
  <si>
    <t>SUMINISTRO Y COLOCACIÓN DE INDICADOR DE FALLA TIPO EC-100, MONOFÁSICO, INCLUYE MATERIAL, MANO DE OBRA, HERRAMIENTA Y EQUIPO.</t>
  </si>
  <si>
    <t>SUMINISTRO Y COLOCACIÓN DE CABLE CU. CAL. 8 THHW-LS VERDE 600V, INCLUYE: CINTA AISLANTE, MATERIALES, DESPERDICIOS, MANO DE OBRA, HERRAMIENTA Y EQUIPO.</t>
  </si>
  <si>
    <t>SUMINISTRO Y COLOCACIÓN DE ADAPTADOR DE TIERRA 23KV, CAL. 500, INCLUYE MATERIAL, MANO DE OBRA, HERRAMIENTA Y EQUIPO.</t>
  </si>
  <si>
    <t>SUMINISTRO E INSTALACIÓN DE PERNO DOBLE ROSCA 20 X 507 MM, INCLUYE: MATERIALES, MANO DE OBRA ESPECIALIZADA, HERRAMIENTA, PRUEBAS DE FUNCIONAMIENTO Y EQUIPO.</t>
  </si>
  <si>
    <t>SUMINISTRO E INSTALACIÓN DE MOLDURA RE, INCLUYE: MATERIALES, MANO DE OBRA ESPECIALIZADA, HERRAMIENTA, PRUEBAS DE FUNCIONAMIENTO Y EQUIPO.</t>
  </si>
  <si>
    <t>SUMINISTRO E INSTALACIÓN DE OJO RE, INCLUYE: MATERIALES, MANO DE OBRA ESPECIALIZADA, HERRAMIENTA, PRUEBAS DE FUNCIONAMIENTO Y EQUIPO.</t>
  </si>
  <si>
    <t>SUMINISTRO E INSTALACIÓN DE CONECTOR TIPO "T" CALIBRE 336.4, INCLUYE: MATERIALES, MANO DE OBRA ESPECIALIZADA, HERRAMIENTA, PRUEBAS DE FUNCIONAMIENTO Y EQUIPO.</t>
  </si>
  <si>
    <t>SUMINISTRO E INSTALACIÓN DE CONECTOR PURO 336.4, INCLUYE: MATERIALES, MANO DE OBRA ESPECIALIZADA, HERRAMIENTA, PRUEBAS DE FUNCIONAMIENTO Y EQUIPO.</t>
  </si>
  <si>
    <t>SUMINISTRO E INSTALACIÓN DE CONECTOR ESTRIBO CAL.336.4, INCLUYE: MATERIALES, MANO DE OBRA ESPECIALIZADA, HERRAMIENTA, PRUEBAS DE FUNCIONAMIENTO Y EQUIPO.</t>
  </si>
  <si>
    <t>SUMINISTRO E INSTALACIÓN DE CABLE ACSR SEMI AISLADO CAL. 336.4KCM 23KV, INCLUYE: MATERIALES, DESPERDICIOS, MANO DE OBRA ESPECIALIZADA, HERRAMIENTA, PRUEBAS DE FUNCIONAMIENTO Y EQUIPO.</t>
  </si>
  <si>
    <t>SUMINISTRO E INSTALACIÓN DE TERMINAL PREMOLDEADA CAL 500, 23KV EXTERIOR, INCLUYE: MATERIALES, MANO DE OBRA ESPECIALIZADA, HERRAMIENTA, PRUEBAS DE FUNCIONAMIENTO Y EQUIPO.</t>
  </si>
  <si>
    <t>SUMINISTRO E INSTALACIÓN DE ZAPATA CAL. 500 YA342N, INCLUYE: MATERIALES, MANO DE OBRA ESPECIALIZADA, HERRAMIENTA, PRUEBAS DE FUNCIONAMIENTO Y EQUIPO.</t>
  </si>
  <si>
    <t>SUMINISTRO E INSTALACIÓN DE BOQUILLA ESTACIONARIA 600A, INCLUYE: MATERIALES, MANO DE OBRA ESPECIALIZADA, HERRAMIENTA, PRUEBAS DE FUNCIONAMIENTO Y EQUIPO.</t>
  </si>
  <si>
    <t>B1</t>
  </si>
  <si>
    <t>B2</t>
  </si>
  <si>
    <t>Construcción del Primer Complejo Creativo de Ciudad Creativa Digital (media tensión, alimentador principal, sistema pararrayos, seccionador y planta de emergencia) de la Torre "B", en el municipio de Guadalajara, Jalisco. Segunda Etapa.</t>
  </si>
  <si>
    <t>SIOP-E-ECIFIDCCD-OB-LP-0665-2026</t>
  </si>
  <si>
    <t>CERO PESOS 00/100 M.N.</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</si>
</sst>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quot;$&quot;* #,##0.00_-;\-&quot;$&quot;* #,##0.00_-;_-&quot;$&quot;* &quot;-&quot;??_-;_-@_-"/>
    <numFmt numFmtId="43" formatCode="_-* #,##0.00_-;\-* #,##0.00_-;_-* &quot;-&quot;??_-;_-@_-"/>
    <numFmt numFmtId="164" formatCode="_-&quot;$&quot;* #,##0.00_-;&quot;-$&quot;* #,##0.00_-;_-&quot;$&quot;* \-??_-;_-@_-"/>
    <numFmt numFmtId="165" formatCode="_-[$€-2]* #,##0.00_-;\-[$€-2]* #,##0.00_-;_-[$€-2]* \-??_-"/>
    <numFmt numFmtId="166" formatCode="&quot;$&quot;#,##0.00;[Red]&quot;-$&quot;#,##0.00"/>
    <numFmt numFmtId="167" formatCode="&quot;SIOP-&quot;000"/>
    <numFmt numFmtId="168" formatCode="&quot;$&quot;#,##0.00"/>
    <numFmt numFmtId="169" formatCode="#,##0.0000000"/>
    <numFmt numFmtId="170" formatCode="0.000"/>
    <numFmt numFmtId="171" formatCode="_-\$* #,##0.00_-;&quot;-$&quot;* #,##0.00_-;_-\$* \-??_-;_-@_-"/>
    <numFmt numFmtId="172" formatCode="#,##0.00\ &quot;€&quot;;\-#,##0.00\ &quot;€&quot;"/>
  </numFmts>
  <fonts count="24">
    <font>
      <sz val="11"/>
      <color rgb="FF000000"/>
      <name val="Calibri"/>
      <family val="2"/>
      <charset val="-122"/>
    </font>
    <font>
      <sz val="10"/>
      <color theme="1"/>
      <name val="Arial"/>
      <family val="2"/>
    </font>
    <font>
      <sz val="11"/>
      <color theme="1"/>
      <name val="Calibri"/>
      <family val="2"/>
      <scheme val="minor"/>
    </font>
    <font>
      <sz val="11"/>
      <name val="Calibri"/>
      <family val="2"/>
    </font>
    <font>
      <sz val="10"/>
      <name val="Calibri"/>
      <family val="2"/>
    </font>
    <font>
      <sz val="10"/>
      <color rgb="FF000000"/>
      <name val="Calibri"/>
      <family val="2"/>
    </font>
    <font>
      <b/>
      <sz val="11"/>
      <name val="Calibri"/>
      <family val="2"/>
    </font>
    <font>
      <b/>
      <sz val="10"/>
      <name val="Calibri"/>
      <family val="2"/>
    </font>
    <font>
      <b/>
      <sz val="18"/>
      <name val="Calibri"/>
      <family val="2"/>
    </font>
    <font>
      <b/>
      <sz val="10"/>
      <color rgb="FF000000"/>
      <name val="Calibri"/>
      <family val="2"/>
    </font>
    <font>
      <b/>
      <sz val="10"/>
      <color rgb="FF006600"/>
      <name val="Calibri"/>
      <family val="2"/>
    </font>
    <font>
      <sz val="10"/>
      <color rgb="FF006600"/>
      <name val="Calibri"/>
      <family val="2"/>
    </font>
    <font>
      <sz val="10"/>
      <name val="Arial"/>
      <family val="2"/>
    </font>
    <font>
      <sz val="8"/>
      <name val="Arial"/>
      <family val="2"/>
    </font>
    <font>
      <sz val="8"/>
      <color rgb="FF000000"/>
      <name val="Arial"/>
      <family val="2"/>
    </font>
    <font>
      <sz val="11"/>
      <color theme="0"/>
      <name val="Calibri"/>
      <family val="2"/>
      <scheme val="minor"/>
    </font>
    <font>
      <b/>
      <sz val="12"/>
      <name val="Calibri"/>
      <family val="2"/>
      <scheme val="minor"/>
    </font>
    <font>
      <b/>
      <sz val="10"/>
      <name val="Calibri"/>
      <family val="2"/>
      <scheme val="minor"/>
    </font>
    <font>
      <b/>
      <sz val="10"/>
      <color rgb="FF006600"/>
      <name val="Calibri"/>
      <family val="2"/>
      <scheme val="minor"/>
    </font>
    <font>
      <sz val="10"/>
      <color rgb="FF000000"/>
      <name val="Arial"/>
      <family val="2"/>
      <charset val="1"/>
    </font>
    <font>
      <sz val="11"/>
      <color indexed="8"/>
      <name val="Calibri"/>
      <family val="2"/>
    </font>
    <font>
      <sz val="10"/>
      <name val="MS Sans Serif"/>
      <family val="2"/>
    </font>
    <font>
      <b/>
      <sz val="10"/>
      <color theme="1"/>
      <name val="Calibri"/>
      <family val="2"/>
      <scheme val="minor"/>
    </font>
    <font>
      <sz val="8"/>
      <color theme="1"/>
      <name val="Arial"/>
      <family val="2"/>
    </font>
  </fonts>
  <fills count="5">
    <fill>
      <patternFill patternType="none"/>
    </fill>
    <fill>
      <patternFill patternType="gray125"/>
    </fill>
    <fill>
      <patternFill patternType="solid">
        <fgColor rgb="FF369443"/>
        <bgColor indexed="64"/>
      </patternFill>
    </fill>
    <fill>
      <patternFill patternType="solid">
        <fgColor theme="0" tint="-0.249970003962517"/>
        <bgColor indexed="64"/>
      </patternFill>
    </fill>
    <fill>
      <patternFill patternType="solid">
        <fgColor rgb="FF92D050"/>
        <bgColor indexed="64"/>
      </patternFill>
    </fill>
  </fills>
  <borders count="14">
    <border>
      <left/>
      <right/>
      <top/>
      <bottom/>
      <diagonal/>
    </border>
    <border>
      <left style="medium">
        <color auto="1"/>
      </left>
      <right style="medium">
        <color auto="1"/>
      </right>
      <top style="medium">
        <color auto="1"/>
      </top>
      <bottom/>
    </border>
    <border>
      <left style="medium">
        <color auto="1"/>
      </left>
      <right style="medium">
        <color auto="1"/>
      </right>
      <top/>
      <bottom/>
    </border>
    <border>
      <left style="medium">
        <color auto="1"/>
      </left>
      <right/>
      <top/>
      <bottom/>
    </border>
    <border>
      <left style="medium">
        <color auto="1"/>
      </left>
      <right/>
      <top style="medium">
        <color auto="1"/>
      </top>
      <bottom/>
    </border>
    <border>
      <left/>
      <right style="medium">
        <color auto="1"/>
      </right>
      <top/>
      <bottom/>
    </border>
    <border>
      <left/>
      <right style="medium">
        <color auto="1"/>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rgb="FF333F48"/>
      </left>
      <right/>
      <top style="medium">
        <color rgb="FF333F48"/>
      </top>
      <bottom style="medium">
        <color rgb="FF333F48"/>
      </bottom>
    </border>
    <border>
      <left/>
      <right/>
      <top style="medium">
        <color rgb="FF333F48"/>
      </top>
      <bottom style="medium">
        <color rgb="FF333F48"/>
      </bottom>
    </border>
    <border>
      <left/>
      <right style="thin">
        <color rgb="FF333F48"/>
      </right>
      <top style="medium">
        <color rgb="FF333F48"/>
      </top>
      <bottom style="medium">
        <color rgb="FF333F48"/>
      </bottom>
    </border>
    <border>
      <left style="medium">
        <color auto="1"/>
      </left>
      <right/>
      <top/>
      <bottom style="medium">
        <color auto="1"/>
      </bottom>
    </border>
    <border>
      <left/>
      <right/>
      <top/>
      <bottom style="medium">
        <color auto="1"/>
      </bottom>
    </border>
  </borders>
  <cellStyleXfs count="7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4" fontId="0" fillId="0" borderId="0" applyBorder="0" applyProtection="0">
      <alignment/>
    </xf>
    <xf numFmtId="0" fontId="12" fillId="0" borderId="0">
      <alignment/>
      <protection/>
    </xf>
    <xf numFmtId="164" fontId="0" fillId="0" borderId="0" applyBorder="0" applyProtection="0">
      <alignment/>
    </xf>
    <xf numFmtId="0" fontId="12" fillId="0" borderId="0">
      <alignment/>
      <protection/>
    </xf>
    <xf numFmtId="0" fontId="12" fillId="0" borderId="0">
      <alignment/>
      <protection/>
    </xf>
    <xf numFmtId="165" fontId="12" fillId="0" borderId="0">
      <alignment/>
      <protection/>
    </xf>
    <xf numFmtId="0" fontId="12" fillId="0" borderId="0">
      <alignment/>
      <protection/>
    </xf>
    <xf numFmtId="0" fontId="12" fillId="0" borderId="0">
      <alignment/>
      <protection/>
    </xf>
    <xf numFmtId="0" fontId="12" fillId="0" borderId="0">
      <alignment/>
      <protection/>
    </xf>
    <xf numFmtId="164" fontId="0" fillId="0" borderId="0" applyBorder="0" applyProtection="0">
      <alignment/>
    </xf>
    <xf numFmtId="164" fontId="0" fillId="0" borderId="0" applyBorder="0" applyProtection="0">
      <alignment/>
    </xf>
    <xf numFmtId="0" fontId="12" fillId="0" borderId="0">
      <alignment/>
      <protection/>
    </xf>
    <xf numFmtId="0" fontId="0" fillId="0" borderId="0">
      <alignment/>
      <protection/>
    </xf>
    <xf numFmtId="0" fontId="0" fillId="0" borderId="0">
      <alignment/>
      <protection/>
    </xf>
    <xf numFmtId="171" fontId="0" fillId="0" borderId="0" applyBorder="0" applyProtection="0">
      <alignment/>
    </xf>
    <xf numFmtId="0" fontId="19" fillId="0" borderId="0">
      <alignment/>
      <protection/>
    </xf>
    <xf numFmtId="0" fontId="2" fillId="0" borderId="0">
      <alignment/>
      <protection/>
    </xf>
    <xf numFmtId="0" fontId="12" fillId="0" borderId="0">
      <alignment/>
      <protection/>
    </xf>
    <xf numFmtId="44" fontId="2" fillId="0" borderId="0" applyFont="0" applyFill="0" applyBorder="0" applyAlignment="0" applyProtection="0"/>
    <xf numFmtId="0" fontId="2" fillId="0" borderId="0">
      <alignment/>
      <protection/>
    </xf>
    <xf numFmtId="44" fontId="2" fillId="0" borderId="0" applyFont="0" applyFill="0" applyBorder="0" applyAlignment="0" applyProtection="0"/>
    <xf numFmtId="0" fontId="2" fillId="0" borderId="0">
      <alignment/>
      <protection/>
    </xf>
    <xf numFmtId="44" fontId="2" fillId="0" borderId="0" applyFont="0" applyFill="0" applyBorder="0" applyAlignment="0" applyProtection="0"/>
    <xf numFmtId="9" fontId="2" fillId="0" borderId="0" applyFont="0" applyFill="0" applyBorder="0" applyAlignment="0" applyProtection="0"/>
    <xf numFmtId="0" fontId="2" fillId="0" borderId="0">
      <alignment/>
      <protection/>
    </xf>
    <xf numFmtId="43" fontId="20" fillId="0" borderId="0" applyFont="0" applyFill="0" applyBorder="0" applyAlignment="0" applyProtection="0"/>
    <xf numFmtId="0" fontId="12" fillId="0" borderId="0">
      <alignment/>
      <protection/>
    </xf>
    <xf numFmtId="0" fontId="21" fillId="0" borderId="0">
      <alignment/>
      <protection/>
    </xf>
    <xf numFmtId="172"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alignment/>
      <protection/>
    </xf>
    <xf numFmtId="0" fontId="12" fillId="0" borderId="0">
      <alignment/>
      <protection/>
    </xf>
    <xf numFmtId="43" fontId="12"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44" fontId="12" fillId="0" borderId="0" applyFont="0" applyFill="0" applyBorder="0" applyAlignment="0" applyProtection="0"/>
    <xf numFmtId="172"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2" fillId="0" borderId="0">
      <alignment/>
      <protection/>
    </xf>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0" fontId="12" fillId="0" borderId="0">
      <alignment/>
      <protection/>
    </xf>
    <xf numFmtId="0" fontId="12" fillId="0" borderId="0">
      <alignment/>
      <protection/>
    </xf>
    <xf numFmtId="43" fontId="12" fillId="0" borderId="0" applyFont="0" applyFill="0" applyBorder="0" applyAlignment="0" applyProtection="0"/>
    <xf numFmtId="0" fontId="2" fillId="0" borderId="0">
      <alignment/>
      <protection/>
    </xf>
    <xf numFmtId="44" fontId="2" fillId="0" borderId="0" applyFont="0" applyFill="0" applyBorder="0" applyAlignment="0" applyProtection="0"/>
    <xf numFmtId="0" fontId="2" fillId="0" borderId="0">
      <alignment/>
      <protection/>
    </xf>
    <xf numFmtId="44" fontId="2" fillId="0" borderId="0" applyFont="0" applyFill="0" applyBorder="0" applyAlignment="0" applyProtection="0"/>
    <xf numFmtId="0" fontId="2" fillId="0" borderId="0">
      <alignment/>
      <protection/>
    </xf>
    <xf numFmtId="44" fontId="2" fillId="0" borderId="0" applyFont="0" applyFill="0" applyBorder="0" applyAlignment="0" applyProtection="0"/>
    <xf numFmtId="9" fontId="2" fillId="0" borderId="0" applyFont="0" applyFill="0" applyBorder="0" applyAlignment="0" applyProtection="0"/>
    <xf numFmtId="0" fontId="2" fillId="0" borderId="0">
      <alignment/>
      <protection/>
    </xf>
    <xf numFmtId="43" fontId="20" fillId="0" borderId="0" applyFont="0" applyFill="0" applyBorder="0" applyAlignment="0" applyProtection="0"/>
    <xf numFmtId="43" fontId="12" fillId="0" borderId="0" applyFont="0" applyFill="0" applyBorder="0" applyAlignment="0" applyProtection="0"/>
  </cellStyleXfs>
  <cellXfs count="104">
    <xf numFmtId="0" fontId="0" fillId="0" borderId="0" xfId="0"/>
    <xf numFmtId="0" fontId="3" fillId="0" borderId="0" xfId="28" applyFont="1" applyAlignment="1">
      <alignment vertical="top"/>
      <protection/>
    </xf>
    <xf numFmtId="0" fontId="4" fillId="0" borderId="0" xfId="28" applyFont="1" applyAlignment="1">
      <alignment vertical="top"/>
      <protection/>
    </xf>
    <xf numFmtId="0" fontId="3" fillId="0" borderId="0" xfId="23" applyFont="1" applyAlignment="1">
      <alignment horizontal="center" vertical="center"/>
      <protection/>
    </xf>
    <xf numFmtId="0" fontId="5" fillId="0" borderId="0" xfId="0" applyFont="1"/>
    <xf numFmtId="0" fontId="0" fillId="0" borderId="0" xfId="0" applyAlignment="1">
      <alignment horizontal="justify"/>
    </xf>
    <xf numFmtId="0" fontId="6" fillId="0" borderId="1" xfId="28" applyFont="1" applyBorder="1" applyAlignment="1">
      <alignment horizontal="justify" vertical="top"/>
      <protection/>
    </xf>
    <xf numFmtId="0" fontId="6" fillId="0" borderId="2" xfId="28" applyFont="1" applyBorder="1" applyAlignment="1">
      <alignment horizontal="justify" vertical="top" wrapText="1"/>
      <protection/>
    </xf>
    <xf numFmtId="0" fontId="6" fillId="0" borderId="3" xfId="28" applyFont="1" applyBorder="1" applyAlignment="1">
      <alignment horizontal="center" vertical="top"/>
      <protection/>
    </xf>
    <xf numFmtId="0" fontId="6" fillId="0" borderId="0" xfId="28" applyFont="1" applyAlignment="1">
      <alignment horizontal="center" vertical="top"/>
      <protection/>
    </xf>
    <xf numFmtId="0" fontId="7" fillId="0" borderId="0" xfId="28" applyFont="1" applyAlignment="1">
      <alignment horizontal="justify" vertical="top" wrapText="1"/>
      <protection/>
    </xf>
    <xf numFmtId="0" fontId="6" fillId="0" borderId="4" xfId="28" applyFont="1" applyBorder="1" applyAlignment="1">
      <alignment horizontal="justify" vertical="top"/>
      <protection/>
    </xf>
    <xf numFmtId="0" fontId="7" fillId="0" borderId="1" xfId="28" applyFont="1" applyBorder="1" applyAlignment="1">
      <alignment horizontal="center" vertical="top"/>
      <protection/>
    </xf>
    <xf numFmtId="0" fontId="4" fillId="0" borderId="0" xfId="28" applyFont="1" applyAlignment="1">
      <alignment horizontal="justify" vertical="top"/>
      <protection/>
    </xf>
    <xf numFmtId="0" fontId="6" fillId="0" borderId="0" xfId="28" applyFont="1" applyAlignment="1">
      <alignment vertical="top"/>
      <protection/>
    </xf>
    <xf numFmtId="0" fontId="6" fillId="0" borderId="0" xfId="28" applyFont="1" applyAlignment="1">
      <alignment horizontal="justify" vertical="top"/>
      <protection/>
    </xf>
    <xf numFmtId="166" fontId="7" fillId="0" borderId="0" xfId="28" applyNumberFormat="1" applyFont="1" applyAlignment="1">
      <alignment horizontal="justify" vertical="top" wrapText="1"/>
      <protection/>
    </xf>
    <xf numFmtId="166" fontId="7" fillId="0" borderId="0" xfId="28" applyNumberFormat="1" applyFont="1" applyAlignment="1">
      <alignment horizontal="right" vertical="top" wrapText="1"/>
      <protection/>
    </xf>
    <xf numFmtId="49" fontId="10" fillId="0" borderId="0" xfId="0" applyNumberFormat="1" applyFont="1" applyAlignment="1">
      <alignment horizontal="left" vertical="top" shrinkToFit="1"/>
    </xf>
    <xf numFmtId="4" fontId="11" fillId="0" borderId="0" xfId="0" applyNumberFormat="1" applyFont="1" applyAlignment="1">
      <alignment horizontal="center" vertical="top" wrapText="1"/>
    </xf>
    <xf numFmtId="4" fontId="10" fillId="0" borderId="0" xfId="0" applyNumberFormat="1" applyFont="1" applyAlignment="1">
      <alignment horizontal="right" vertical="top" shrinkToFit="1"/>
    </xf>
    <xf numFmtId="49" fontId="10" fillId="0" borderId="0" xfId="0" applyNumberFormat="1" applyFont="1" applyAlignment="1">
      <alignment horizontal="justify" vertical="top" wrapText="1"/>
    </xf>
    <xf numFmtId="166" fontId="10" fillId="0" borderId="0" xfId="0" applyNumberFormat="1" applyFont="1" applyAlignment="1">
      <alignment horizontal="right" vertical="top" wrapText="1"/>
    </xf>
    <xf numFmtId="0" fontId="4" fillId="0" borderId="0" xfId="28" applyFont="1" applyAlignment="1">
      <alignment horizontal="center" vertical="top"/>
      <protection/>
    </xf>
    <xf numFmtId="4" fontId="4" fillId="0" borderId="0" xfId="28" applyNumberFormat="1" applyFont="1" applyAlignment="1">
      <alignment vertical="top"/>
      <protection/>
    </xf>
    <xf numFmtId="168" fontId="4" fillId="0" borderId="0" xfId="20" applyNumberFormat="1" applyFont="1" applyBorder="1" applyAlignment="1" applyProtection="1">
      <alignment vertical="top"/>
      <protection/>
    </xf>
    <xf numFmtId="168" fontId="5" fillId="0" borderId="0" xfId="0" applyNumberFormat="1" applyFont="1" applyAlignment="1">
      <alignment horizontal="right" vertical="top"/>
    </xf>
    <xf numFmtId="0" fontId="4" fillId="0" borderId="0" xfId="0" applyFont="1" applyAlignment="1">
      <alignment horizontal="justify" vertical="top" wrapText="1"/>
    </xf>
    <xf numFmtId="166" fontId="9" fillId="0" borderId="0" xfId="0" applyNumberFormat="1" applyFont="1" applyAlignment="1">
      <alignment horizontal="right" vertical="top" wrapText="1"/>
    </xf>
    <xf numFmtId="0" fontId="7" fillId="0" borderId="0" xfId="28" applyFont="1" applyAlignment="1">
      <alignment horizontal="justify" vertical="top"/>
      <protection/>
    </xf>
    <xf numFmtId="0" fontId="9" fillId="0" borderId="0" xfId="28" applyFont="1" applyAlignment="1">
      <alignment horizontal="left" vertical="top"/>
      <protection/>
    </xf>
    <xf numFmtId="0" fontId="9" fillId="0" borderId="0" xfId="28" applyFont="1" applyAlignment="1">
      <alignment horizontal="justify" vertical="top"/>
      <protection/>
    </xf>
    <xf numFmtId="0" fontId="6" fillId="0" borderId="5" xfId="28" applyFont="1" applyBorder="1" applyAlignment="1">
      <alignment horizontal="center" vertical="top" wrapText="1"/>
      <protection/>
    </xf>
    <xf numFmtId="14" fontId="3" fillId="0" borderId="6" xfId="28" applyNumberFormat="1" applyFont="1" applyBorder="1" applyAlignment="1">
      <alignment horizontal="left" vertical="top" wrapText="1"/>
      <protection/>
    </xf>
    <xf numFmtId="14" fontId="3" fillId="0" borderId="5" xfId="28" applyNumberFormat="1" applyFont="1" applyBorder="1" applyAlignment="1">
      <alignment horizontal="left" vertical="top" wrapText="1"/>
      <protection/>
    </xf>
    <xf numFmtId="0" fontId="3" fillId="0" borderId="5" xfId="28" applyFont="1" applyBorder="1" applyAlignment="1">
      <alignment horizontal="left" vertical="top" wrapText="1"/>
      <protection/>
    </xf>
    <xf numFmtId="14" fontId="3" fillId="0" borderId="7" xfId="28" applyNumberFormat="1" applyFont="1" applyBorder="1" applyAlignment="1">
      <alignment horizontal="left" vertical="top" wrapText="1"/>
      <protection/>
    </xf>
    <xf numFmtId="0" fontId="4" fillId="0" borderId="0" xfId="28" applyFont="1" applyAlignment="1">
      <alignment vertical="top" wrapText="1"/>
      <protection/>
    </xf>
    <xf numFmtId="0" fontId="6" fillId="0" borderId="0" xfId="28" applyFont="1" applyAlignment="1">
      <alignment vertical="top" wrapText="1"/>
      <protection/>
    </xf>
    <xf numFmtId="4" fontId="10" fillId="0" borderId="0" xfId="0" applyNumberFormat="1" applyFont="1" applyAlignment="1">
      <alignment horizontal="center" vertical="top" wrapText="1"/>
    </xf>
    <xf numFmtId="0" fontId="0" fillId="0" borderId="0" xfId="0" applyAlignment="1">
      <alignment wrapText="1"/>
    </xf>
    <xf numFmtId="0" fontId="13" fillId="0" borderId="0" xfId="0" applyFont="1" applyAlignment="1">
      <alignment horizontal="justify" vertical="top"/>
    </xf>
    <xf numFmtId="4" fontId="13" fillId="0" borderId="0" xfId="0" applyNumberFormat="1" applyFont="1" applyAlignment="1">
      <alignment horizontal="center" vertical="top" wrapText="1"/>
    </xf>
    <xf numFmtId="168" fontId="14" fillId="0" borderId="0" xfId="0" applyNumberFormat="1" applyFont="1" applyAlignment="1">
      <alignment horizontal="right" vertical="top"/>
    </xf>
    <xf numFmtId="0" fontId="13" fillId="0" borderId="0" xfId="28" applyFont="1" applyAlignment="1">
      <alignment vertical="top"/>
      <protection/>
    </xf>
    <xf numFmtId="0" fontId="3" fillId="0" borderId="1" xfId="28" applyFont="1" applyBorder="1" applyAlignment="1">
      <alignment horizontal="left" vertical="top"/>
      <protection/>
    </xf>
    <xf numFmtId="0" fontId="3" fillId="0" borderId="2" xfId="28" applyFont="1" applyBorder="1" applyAlignment="1">
      <alignment horizontal="left" vertical="top"/>
      <protection/>
    </xf>
    <xf numFmtId="0" fontId="3" fillId="0" borderId="8" xfId="28" applyFont="1" applyBorder="1" applyAlignment="1">
      <alignment horizontal="left" vertical="top"/>
      <protection/>
    </xf>
    <xf numFmtId="0" fontId="4" fillId="0" borderId="0" xfId="28" applyFont="1" applyAlignment="1">
      <alignment horizontal="left" vertical="top"/>
      <protection/>
    </xf>
    <xf numFmtId="0" fontId="6" fillId="0" borderId="0" xfId="28" applyFont="1" applyAlignment="1">
      <alignment horizontal="left" vertical="top"/>
      <protection/>
    </xf>
    <xf numFmtId="49" fontId="4" fillId="0" borderId="0" xfId="28" applyNumberFormat="1" applyFont="1" applyAlignment="1">
      <alignment horizontal="left" vertical="top"/>
      <protection/>
    </xf>
    <xf numFmtId="167" fontId="4" fillId="0" borderId="0" xfId="28" applyNumberFormat="1" applyFont="1" applyAlignment="1">
      <alignment horizontal="left" vertical="top"/>
      <protection/>
    </xf>
    <xf numFmtId="0" fontId="0" fillId="0" borderId="0" xfId="0" applyAlignment="1">
      <alignment horizontal="left"/>
    </xf>
    <xf numFmtId="0" fontId="6" fillId="0" borderId="1" xfId="28" applyFont="1" applyBorder="1" applyAlignment="1">
      <alignment vertical="top"/>
      <protection/>
    </xf>
    <xf numFmtId="0" fontId="6" fillId="0" borderId="2" xfId="28" applyFont="1" applyBorder="1" applyAlignment="1">
      <alignment vertical="top"/>
      <protection/>
    </xf>
    <xf numFmtId="0" fontId="6" fillId="0" borderId="8" xfId="28" applyFont="1" applyBorder="1" applyAlignment="1">
      <alignment vertical="top"/>
      <protection/>
    </xf>
    <xf numFmtId="169" fontId="4" fillId="0" borderId="0" xfId="28" applyNumberFormat="1" applyFont="1" applyAlignment="1">
      <alignment vertical="top"/>
      <protection/>
    </xf>
    <xf numFmtId="0" fontId="15" fillId="2" borderId="9" xfId="32" applyFont="1" applyFill="1" applyBorder="1" applyAlignment="1">
      <alignment horizontal="center" vertical="center" wrapText="1"/>
      <protection/>
    </xf>
    <xf numFmtId="0" fontId="15" fillId="2" borderId="10" xfId="32" applyFont="1" applyFill="1" applyBorder="1" applyAlignment="1">
      <alignment horizontal="center" vertical="center" wrapText="1"/>
      <protection/>
    </xf>
    <xf numFmtId="0" fontId="15" fillId="2" borderId="11" xfId="32" applyFont="1" applyFill="1" applyBorder="1" applyAlignment="1">
      <alignment horizontal="center" vertical="center" wrapText="1"/>
      <protection/>
    </xf>
    <xf numFmtId="0" fontId="16" fillId="3" borderId="0" xfId="23" applyFont="1" applyFill="1" applyAlignment="1">
      <alignment vertical="top"/>
      <protection/>
    </xf>
    <xf numFmtId="0" fontId="17" fillId="3" borderId="0" xfId="23" applyFont="1" applyFill="1" applyAlignment="1">
      <alignment horizontal="center" vertical="top"/>
      <protection/>
    </xf>
    <xf numFmtId="0" fontId="16" fillId="3" borderId="0" xfId="23" applyFont="1" applyFill="1" applyAlignment="1">
      <alignment horizontal="center" vertical="top"/>
      <protection/>
    </xf>
    <xf numFmtId="170" fontId="16" fillId="3" borderId="0" xfId="23" applyNumberFormat="1" applyFont="1" applyFill="1" applyAlignment="1">
      <alignment vertical="top"/>
      <protection/>
    </xf>
    <xf numFmtId="0" fontId="15" fillId="2" borderId="0" xfId="32" applyFont="1" applyFill="1" applyAlignment="1">
      <alignment horizontal="center" vertical="center" wrapText="1"/>
      <protection/>
    </xf>
    <xf numFmtId="0" fontId="15" fillId="2" borderId="0" xfId="32" applyFont="1" applyFill="1" applyAlignment="1">
      <alignment horizontal="left" vertical="center" wrapText="1"/>
      <protection/>
    </xf>
    <xf numFmtId="168" fontId="15" fillId="2" borderId="0" xfId="32" applyNumberFormat="1" applyFont="1" applyFill="1" applyAlignment="1">
      <alignment horizontal="right" vertical="center" wrapText="1"/>
      <protection/>
    </xf>
    <xf numFmtId="0" fontId="18" fillId="0" borderId="0" xfId="23" applyFont="1" applyAlignment="1">
      <alignment horizontal="justify" vertical="top"/>
      <protection/>
    </xf>
    <xf numFmtId="168" fontId="18" fillId="0" borderId="0" xfId="20" applyNumberFormat="1" applyFont="1" applyAlignment="1">
      <alignment vertical="top"/>
    </xf>
    <xf numFmtId="167" fontId="13" fillId="0" borderId="0" xfId="23" applyNumberFormat="1" applyFont="1" applyAlignment="1">
      <alignment horizontal="left" vertical="top"/>
      <protection/>
    </xf>
    <xf numFmtId="0" fontId="13" fillId="0" borderId="0" xfId="23" applyFont="1" applyAlignment="1">
      <alignment horizontal="center" vertical="top"/>
      <protection/>
    </xf>
    <xf numFmtId="4" fontId="13" fillId="0" borderId="0" xfId="23" applyNumberFormat="1" applyFont="1" applyAlignment="1">
      <alignment vertical="top"/>
      <protection/>
    </xf>
    <xf numFmtId="168" fontId="13" fillId="0" borderId="0" xfId="29" applyNumberFormat="1" applyFont="1" applyBorder="1" applyAlignment="1" applyProtection="1">
      <alignment vertical="top"/>
      <protection/>
    </xf>
    <xf numFmtId="0" fontId="9" fillId="0" borderId="0" xfId="23" applyFont="1" applyAlignment="1">
      <alignment horizontal="left" vertical="top"/>
      <protection/>
    </xf>
    <xf numFmtId="0" fontId="9" fillId="0" borderId="0" xfId="23" applyFont="1" applyAlignment="1">
      <alignment horizontal="justify" vertical="top"/>
      <protection/>
    </xf>
    <xf numFmtId="0" fontId="3" fillId="4" borderId="0" xfId="28" applyFont="1" applyFill="1" applyAlignment="1">
      <alignment vertical="top"/>
      <protection/>
    </xf>
    <xf numFmtId="0" fontId="13" fillId="0" borderId="0" xfId="23" applyFont="1" applyAlignment="1">
      <alignment vertical="top"/>
      <protection/>
    </xf>
    <xf numFmtId="0" fontId="22" fillId="0" borderId="0" xfId="23" applyFont="1" applyAlignment="1">
      <alignment horizontal="justify" vertical="top"/>
      <protection/>
    </xf>
    <xf numFmtId="0" fontId="23" fillId="0" borderId="0" xfId="23" applyFont="1" applyAlignment="1">
      <alignment horizontal="center" vertical="top"/>
      <protection/>
    </xf>
    <xf numFmtId="4" fontId="23" fillId="0" borderId="0" xfId="23" applyNumberFormat="1" applyFont="1" applyAlignment="1">
      <alignment vertical="top"/>
      <protection/>
    </xf>
    <xf numFmtId="168" fontId="23" fillId="0" borderId="0" xfId="29" applyNumberFormat="1" applyFont="1" applyBorder="1" applyAlignment="1" applyProtection="1">
      <alignment vertical="top"/>
      <protection/>
    </xf>
    <xf numFmtId="4" fontId="23" fillId="0" borderId="0" xfId="0" applyNumberFormat="1" applyFont="1" applyAlignment="1">
      <alignment horizontal="center" vertical="top" wrapText="1"/>
    </xf>
    <xf numFmtId="168" fontId="22" fillId="0" borderId="0" xfId="20" applyNumberFormat="1" applyFont="1" applyAlignment="1">
      <alignment vertical="top"/>
    </xf>
    <xf numFmtId="0" fontId="15" fillId="2" borderId="0" xfId="32" applyFont="1" applyFill="1" applyAlignment="1">
      <alignment horizontal="center" vertical="center" wrapText="1"/>
      <protection/>
    </xf>
    <xf numFmtId="0" fontId="6" fillId="0" borderId="1" xfId="28" applyFont="1" applyBorder="1" applyAlignment="1">
      <alignment horizontal="center" vertical="top"/>
      <protection/>
    </xf>
    <xf numFmtId="0" fontId="3" fillId="0" borderId="8" xfId="28" applyFont="1" applyBorder="1" applyAlignment="1">
      <alignment horizontal="justify" vertical="top"/>
      <protection/>
    </xf>
    <xf numFmtId="0" fontId="3" fillId="0" borderId="3" xfId="28" applyFont="1" applyBorder="1" applyAlignment="1">
      <alignment horizontal="center" vertical="top"/>
      <protection/>
    </xf>
    <xf numFmtId="0" fontId="3" fillId="0" borderId="0" xfId="28" applyFont="1" applyAlignment="1">
      <alignment horizontal="center" vertical="top"/>
      <protection/>
    </xf>
    <xf numFmtId="0" fontId="3" fillId="0" borderId="5" xfId="28" applyFont="1" applyBorder="1" applyAlignment="1">
      <alignment horizontal="center" vertical="top"/>
      <protection/>
    </xf>
    <xf numFmtId="0" fontId="3" fillId="0" borderId="12" xfId="28" applyFont="1" applyBorder="1" applyAlignment="1">
      <alignment horizontal="center" vertical="top"/>
      <protection/>
    </xf>
    <xf numFmtId="0" fontId="3" fillId="0" borderId="13" xfId="28" applyFont="1" applyBorder="1" applyAlignment="1">
      <alignment horizontal="center" vertical="top"/>
      <protection/>
    </xf>
    <xf numFmtId="0" fontId="3" fillId="0" borderId="7" xfId="28" applyFont="1" applyBorder="1" applyAlignment="1">
      <alignment horizontal="center" vertical="top"/>
      <protection/>
    </xf>
    <xf numFmtId="0" fontId="6" fillId="0" borderId="2" xfId="28" applyFont="1" applyBorder="1" applyAlignment="1">
      <alignment horizontal="center" vertical="top"/>
      <protection/>
    </xf>
    <xf numFmtId="0" fontId="6" fillId="0" borderId="8" xfId="28" applyFont="1" applyBorder="1" applyAlignment="1">
      <alignment horizontal="center" vertical="top"/>
      <protection/>
    </xf>
    <xf numFmtId="0" fontId="15" fillId="2" borderId="9" xfId="32" applyFont="1" applyFill="1" applyBorder="1" applyAlignment="1">
      <alignment horizontal="center" vertical="center" wrapText="1"/>
      <protection/>
    </xf>
    <xf numFmtId="0" fontId="15" fillId="2" borderId="10" xfId="32" applyFont="1" applyFill="1" applyBorder="1" applyAlignment="1">
      <alignment horizontal="center" vertical="center" wrapText="1"/>
      <protection/>
    </xf>
    <xf numFmtId="0" fontId="15" fillId="2" borderId="11" xfId="32" applyFont="1" applyFill="1" applyBorder="1" applyAlignment="1">
      <alignment horizontal="center" vertical="center" wrapText="1"/>
      <protection/>
    </xf>
    <xf numFmtId="0" fontId="8" fillId="0" borderId="8" xfId="28" applyFont="1" applyBorder="1" applyAlignment="1">
      <alignment horizontal="center" vertical="top"/>
      <protection/>
    </xf>
    <xf numFmtId="0" fontId="6" fillId="0" borderId="8" xfId="28" applyFont="1" applyBorder="1" applyAlignment="1">
      <alignment horizontal="justify" vertical="top" wrapText="1"/>
      <protection/>
    </xf>
    <xf numFmtId="14" fontId="6" fillId="0" borderId="4" xfId="28" applyNumberFormat="1" applyFont="1" applyBorder="1" applyAlignment="1">
      <alignment horizontal="right" vertical="top"/>
      <protection/>
    </xf>
    <xf numFmtId="0" fontId="4" fillId="0" borderId="8" xfId="28" applyFont="1" applyBorder="1" applyAlignment="1">
      <alignment horizontal="justify" vertical="top" wrapText="1"/>
      <protection/>
    </xf>
    <xf numFmtId="0" fontId="4" fillId="0" borderId="8" xfId="28" applyFont="1" applyBorder="1" applyAlignment="1">
      <alignment horizontal="justify" vertical="top"/>
      <protection/>
    </xf>
    <xf numFmtId="14" fontId="6" fillId="0" borderId="3" xfId="28" applyNumberFormat="1" applyFont="1" applyBorder="1" applyAlignment="1">
      <alignment horizontal="right" vertical="top"/>
      <protection/>
    </xf>
    <xf numFmtId="14" fontId="6" fillId="0" borderId="12" xfId="28" applyNumberFormat="1" applyFont="1" applyBorder="1" applyAlignment="1">
      <alignment horizontal="right" vertical="top"/>
      <protection/>
    </xf>
  </cellXfs>
  <cellStyles count="64">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3" xfId="21"/>
    <cellStyle name="Moneda 2 2" xfId="22"/>
    <cellStyle name="Normal 2 2" xfId="23"/>
    <cellStyle name="Normal 2 3" xfId="24"/>
    <cellStyle name="Normal 4 2" xfId="25"/>
    <cellStyle name="Millares 2" xfId="26"/>
    <cellStyle name="Normal 3 2" xfId="27"/>
    <cellStyle name="Normal 2" xfId="28"/>
    <cellStyle name="Moneda 2" xfId="29"/>
    <cellStyle name="Moneda 2 2 2" xfId="30"/>
    <cellStyle name="Normal 2 2 2" xfId="31"/>
    <cellStyle name="Normal 4" xfId="32"/>
    <cellStyle name="Normal 7" xfId="33"/>
    <cellStyle name="Moneda 5" xfId="34"/>
    <cellStyle name="Normal 3 4" xfId="35"/>
    <cellStyle name="Normal 2 5" xfId="36"/>
    <cellStyle name="Normal 3 2 3" xfId="37"/>
    <cellStyle name="Moneda 2 6" xfId="38"/>
    <cellStyle name="Normal 4 3" xfId="39"/>
    <cellStyle name="Moneda 3" xfId="40"/>
    <cellStyle name="Normal 5" xfId="41"/>
    <cellStyle name="Moneda 4" xfId="42"/>
    <cellStyle name="Porcentaje 2" xfId="43"/>
    <cellStyle name="Normal 2 2 4" xfId="44"/>
    <cellStyle name="Millares 2 6" xfId="45"/>
    <cellStyle name="Normal 6" xfId="46"/>
    <cellStyle name="Normal 11" xfId="47"/>
    <cellStyle name="Moneda 2 4" xfId="48"/>
    <cellStyle name="Moneda 2 2 3" xfId="49"/>
    <cellStyle name="Millares 7" xfId="50"/>
    <cellStyle name="Normal 2 2 2 2" xfId="51"/>
    <cellStyle name="Normal 3 3" xfId="52"/>
    <cellStyle name="Millares 2 4" xfId="53"/>
    <cellStyle name="Millares 2 2" xfId="54"/>
    <cellStyle name="Moneda 3 2" xfId="55"/>
    <cellStyle name="Millares 3" xfId="56"/>
    <cellStyle name="Moneda 4 3" xfId="57"/>
    <cellStyle name="Moneda 2 3" xfId="58"/>
    <cellStyle name="Moneda 2 2 2 2" xfId="59"/>
    <cellStyle name="Millares 7 2" xfId="60"/>
    <cellStyle name="Normal 3 2 2" xfId="61"/>
    <cellStyle name="Millares 2 3" xfId="62"/>
    <cellStyle name="Millares 2 2 2" xfId="63"/>
    <cellStyle name="Moneda 4 2" xfId="64"/>
    <cellStyle name="Normal 5 2" xfId="65"/>
    <cellStyle name="Normal 12" xfId="66"/>
    <cellStyle name="Millares 198" xfId="67"/>
    <cellStyle name="Normal 2 4" xfId="68"/>
    <cellStyle name="Moneda 2 5" xfId="69"/>
    <cellStyle name="Normal 4 2 2" xfId="70"/>
    <cellStyle name="Moneda 3 3" xfId="71"/>
    <cellStyle name="Normal 5 3" xfId="72"/>
    <cellStyle name="Moneda 4 4" xfId="73"/>
    <cellStyle name="Porcentaje 2 2" xfId="74"/>
    <cellStyle name="Normal 2 2 3" xfId="75"/>
    <cellStyle name="Millares 2 5" xfId="76"/>
    <cellStyle name="Millares 2 4 2" xfId="77"/>
  </cellStyles>
  <dxfs count="47">
    <dxf>
      <font>
        <color theme="0"/>
      </font>
    </dxf>
    <dxf>
      <font>
        <color theme="0"/>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theme="0"/>
      </font>
    </dxf>
    <dxf>
      <font>
        <color rgb="FF9C0006"/>
      </font>
      <fill>
        <patternFill patternType="solid">
          <bgColor rgb="FFFFC7CE"/>
        </patternFill>
      </fill>
    </dxf>
    <dxf>
      <font>
        <color rgb="FF9C0006"/>
      </font>
      <fill>
        <patternFill patternType="solid">
          <bgColor rgb="FFFFC7CE"/>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9C0006"/>
      </font>
      <fill>
        <patternFill patternType="solid">
          <bgColor rgb="FFFFC7CE"/>
        </patternFill>
      </fill>
    </dxf>
    <dxf>
      <font>
        <color rgb="FF9C0006"/>
      </font>
      <fill>
        <patternFill patternType="solid">
          <bgColor rgb="FFFFC7CE"/>
        </patternFill>
      </fill>
    </dxf>
    <dxf>
      <font>
        <color theme="0"/>
      </font>
    </dxf>
    <dxf>
      <font>
        <color rgb="FF9C0006"/>
      </font>
      <fill>
        <patternFill patternType="solid">
          <bgColor rgb="FFFFC7CE"/>
        </patternFill>
      </fill>
    </dxf>
    <dxf>
      <font>
        <color rgb="FF9C0006"/>
      </font>
      <fill>
        <patternFill patternType="solid">
          <bgColor rgb="FFFFC7CE"/>
        </patternFill>
      </fill>
    </dxf>
    <dxf>
      <font>
        <color theme="0"/>
      </font>
    </dxf>
    <dxf>
      <font>
        <color theme="0"/>
      </font>
    </dxf>
    <dxf>
      <font>
        <color theme="0"/>
      </font>
    </dxf>
    <dxf>
      <font>
        <color theme="0"/>
      </font>
    </dxf>
    <dxf>
      <font>
        <color theme="0"/>
      </font>
    </dxf>
    <dxf>
      <font>
        <color theme="0"/>
      </font>
    </dxf>
    <dxf>
      <font>
        <color theme="0"/>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theme="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6600"/>
      <rgbColor rgb="00000080"/>
      <rgbColor rgb="00808000"/>
      <rgbColor rgb="00800080"/>
      <rgbColor rgb="0000953B"/>
      <rgbColor rgb="00C0C0C0"/>
      <rgbColor rgb="00808080"/>
      <rgbColor rgb="005B9BD5"/>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7CE"/>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219075</xdr:colOff>
      <xdr:row>3</xdr:row>
      <xdr:rowOff>19050</xdr:rowOff>
    </xdr:from>
    <xdr:to>
      <xdr:col>0</xdr:col>
      <xdr:colOff>1128117</xdr:colOff>
      <xdr:row>8</xdr:row>
      <xdr:rowOff>23769</xdr:rowOff>
    </xdr:to>
    <xdr:pic>
      <xdr:nvPicPr>
        <xdr:cNvPr id="2" name="Imagen 1">
          <a:extLst>
            <a:ext uri="{FF2B5EF4-FFF2-40B4-BE49-F238E27FC236}">
              <a16:creationId xmlns:a16="http://schemas.microsoft.com/office/drawing/2014/main" id="{88ad0b25-e24f-4451-8770-6680110929d7}"/>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219075" y="600075"/>
          <a:ext cx="904875" cy="990600"/>
        </a:xfrm>
        <a:prstGeom prst="rect"/>
      </xdr:spPr>
    </xdr:pic>
    <xdr:clientData/>
  </xdr:twoCellAnchor>
  <xdr:twoCellAnchor editAs="oneCell">
    <xdr:from>
      <xdr:col>6</xdr:col>
      <xdr:colOff>58875</xdr:colOff>
      <xdr:row>3</xdr:row>
      <xdr:rowOff>171330</xdr:rowOff>
    </xdr:from>
    <xdr:to>
      <xdr:col>6</xdr:col>
      <xdr:colOff>1554300</xdr:colOff>
      <xdr:row>5</xdr:row>
      <xdr:rowOff>137512</xdr:rowOff>
    </xdr:to>
    <xdr:pic>
      <xdr:nvPicPr>
        <xdr:cNvPr id="3" name="Imagen 2">
          <a:extLst>
            <a:ext uri="{FF2B5EF4-FFF2-40B4-BE49-F238E27FC236}">
              <a16:creationId xmlns:a16="http://schemas.microsoft.com/office/drawing/2014/main" id="{28e59f8d-1757-4bbc-9aec-70193f858d47}"/>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10077450" y="752475"/>
          <a:ext cx="1495425" cy="36195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6">
    <pageSetUpPr fitToPage="1"/>
  </sheetPr>
  <dimension ref="A1:H159"/>
  <sheetViews>
    <sheetView showGridLines="0" tabSelected="1" view="pageBreakPreview" zoomScaleNormal="100" zoomScaleSheetLayoutView="100" workbookViewId="0" topLeftCell="A1">
      <selection pane="topLeft" activeCell="K12" sqref="K12"/>
    </sheetView>
  </sheetViews>
  <sheetFormatPr defaultColWidth="14.5742857142857" defaultRowHeight="15"/>
  <cols>
    <col min="1" max="1" width="20.5714285714286" style="52" customWidth="1"/>
    <col min="2" max="2" width="57" style="5" customWidth="1"/>
    <col min="3" max="3" width="13.7142857142857" customWidth="1"/>
    <col min="4" max="4" width="15.1428571428571" customWidth="1"/>
    <col min="5" max="5" width="18" customWidth="1"/>
    <col min="6" max="6" width="25.8571428571429" style="40" customWidth="1"/>
    <col min="7" max="7" width="24.2857142857143" customWidth="1"/>
    <col min="8" max="8" width="14.7142857142857" bestFit="1" customWidth="1"/>
    <col min="9" max="9" width="15.1428571428571" bestFit="1" customWidth="1"/>
  </cols>
  <sheetData>
    <row r="1" spans="1:7" s="1" customFormat="1" ht="15">
      <c r="A1" s="45"/>
      <c r="B1" s="6" t="s">
        <v>0</v>
      </c>
      <c r="C1" s="84" t="s">
        <v>1</v>
      </c>
      <c r="D1" s="84"/>
      <c r="E1" s="84"/>
      <c r="F1" s="84"/>
      <c r="G1" s="53"/>
    </row>
    <row r="2" spans="1:7" s="1" customFormat="1" ht="15">
      <c r="A2" s="46"/>
      <c r="B2" s="7" t="s">
        <v>2</v>
      </c>
      <c r="C2" s="8"/>
      <c r="D2" s="9"/>
      <c r="E2" s="9"/>
      <c r="F2" s="32"/>
      <c r="G2" s="54"/>
    </row>
    <row r="3" spans="1:7" s="1" customFormat="1" ht="15.75" thickBot="1">
      <c r="A3" s="46"/>
      <c r="B3" s="10" t="s">
        <v>3</v>
      </c>
      <c r="C3" s="97" t="s">
        <v>254</v>
      </c>
      <c r="D3" s="97"/>
      <c r="E3" s="97"/>
      <c r="F3" s="97"/>
      <c r="G3" s="54"/>
    </row>
    <row r="4" spans="1:7" s="1" customFormat="1" ht="15.75" thickBot="1">
      <c r="A4" s="46"/>
      <c r="B4" s="98"/>
      <c r="C4" s="97"/>
      <c r="D4" s="97"/>
      <c r="E4" s="97"/>
      <c r="F4" s="97"/>
      <c r="G4" s="54"/>
    </row>
    <row r="5" spans="1:7" s="1" customFormat="1" ht="15.75" thickBot="1">
      <c r="A5" s="46"/>
      <c r="B5" s="98"/>
      <c r="C5" s="97"/>
      <c r="D5" s="97"/>
      <c r="E5" s="97"/>
      <c r="F5" s="97"/>
      <c r="G5" s="54"/>
    </row>
    <row r="6" spans="1:7" s="1" customFormat="1" ht="15">
      <c r="A6" s="46"/>
      <c r="B6" s="11" t="s">
        <v>4</v>
      </c>
      <c r="C6" s="99" t="s">
        <v>5</v>
      </c>
      <c r="D6" s="99"/>
      <c r="E6" s="99"/>
      <c r="F6" s="33"/>
      <c r="G6" s="54"/>
    </row>
    <row r="7" spans="1:7" s="1" customFormat="1" ht="15.75" thickBot="1">
      <c r="A7" s="46"/>
      <c r="B7" s="100" t="s">
        <v>253</v>
      </c>
      <c r="C7" s="102" t="s">
        <v>6</v>
      </c>
      <c r="D7" s="102"/>
      <c r="E7" s="102"/>
      <c r="F7" s="34"/>
      <c r="G7" s="54"/>
    </row>
    <row r="8" spans="1:7" s="1" customFormat="1" ht="15.75" thickBot="1">
      <c r="A8" s="46"/>
      <c r="B8" s="101"/>
      <c r="C8" s="102" t="s">
        <v>7</v>
      </c>
      <c r="D8" s="102"/>
      <c r="E8" s="102"/>
      <c r="F8" s="35"/>
      <c r="G8" s="54"/>
    </row>
    <row r="9" spans="1:7" s="1" customFormat="1" ht="29.25" customHeight="1" thickBot="1">
      <c r="A9" s="46"/>
      <c r="B9" s="101"/>
      <c r="C9" s="103" t="s">
        <v>8</v>
      </c>
      <c r="D9" s="103"/>
      <c r="E9" s="103"/>
      <c r="F9" s="36"/>
      <c r="G9" s="55"/>
    </row>
    <row r="10" spans="1:7" s="1" customFormat="1" ht="15">
      <c r="A10" s="46"/>
      <c r="B10" s="6" t="s">
        <v>9</v>
      </c>
      <c r="C10" s="84" t="s">
        <v>10</v>
      </c>
      <c r="D10" s="84"/>
      <c r="E10" s="84"/>
      <c r="F10" s="84"/>
      <c r="G10" s="12" t="s">
        <v>11</v>
      </c>
    </row>
    <row r="11" spans="1:7" s="1" customFormat="1" ht="15.75" thickBot="1">
      <c r="A11" s="46"/>
      <c r="B11" s="85"/>
      <c r="C11" s="86"/>
      <c r="D11" s="87"/>
      <c r="E11" s="87"/>
      <c r="F11" s="88"/>
      <c r="G11" s="92"/>
    </row>
    <row r="12" spans="1:7" s="1" customFormat="1" ht="15.75" thickBot="1">
      <c r="A12" s="47"/>
      <c r="B12" s="85"/>
      <c r="C12" s="89"/>
      <c r="D12" s="90"/>
      <c r="E12" s="90"/>
      <c r="F12" s="91"/>
      <c r="G12" s="93"/>
    </row>
    <row r="13" spans="1:6" s="2" customFormat="1" ht="13.5" thickBot="1">
      <c r="A13" s="48"/>
      <c r="B13" s="13"/>
      <c r="D13" s="13"/>
      <c r="F13" s="37"/>
    </row>
    <row r="14" spans="1:7" s="1" customFormat="1" ht="15.75" thickBot="1">
      <c r="A14" s="94" t="s">
        <v>12</v>
      </c>
      <c r="B14" s="95"/>
      <c r="C14" s="95"/>
      <c r="D14" s="95"/>
      <c r="E14" s="95"/>
      <c r="F14" s="95"/>
      <c r="G14" s="96"/>
    </row>
    <row r="15" spans="1:7" s="1" customFormat="1" ht="15.75" thickBot="1">
      <c r="A15" s="49"/>
      <c r="B15" s="15"/>
      <c r="C15" s="14"/>
      <c r="D15" s="14"/>
      <c r="E15" s="14"/>
      <c r="F15" s="38"/>
      <c r="G15" s="14"/>
    </row>
    <row r="16" spans="1:7" s="3" customFormat="1" ht="30.75" thickBot="1">
      <c r="A16" s="57" t="s">
        <v>13</v>
      </c>
      <c r="B16" s="58" t="s">
        <v>14</v>
      </c>
      <c r="C16" s="58" t="s">
        <v>15</v>
      </c>
      <c r="D16" s="58" t="s">
        <v>16</v>
      </c>
      <c r="E16" s="58" t="s">
        <v>17</v>
      </c>
      <c r="F16" s="58" t="s">
        <v>18</v>
      </c>
      <c r="G16" s="59" t="s">
        <v>19</v>
      </c>
    </row>
    <row r="17" spans="1:7" s="2" customFormat="1" ht="54.75" customHeight="1">
      <c r="A17" s="50"/>
      <c r="B17" s="29" t="str">
        <f>+B7</f>
        <v>Construcción del Primer Complejo Creativo de Ciudad Creativa Digital (media tensión, alimentador principal, sistema pararrayos, seccionador y planta de emergencia) de la Torre "B", en el municipio de Guadalajara, Jalisco. Segunda Etapa.</v>
      </c>
      <c r="C17" s="16"/>
      <c r="D17" s="16"/>
      <c r="E17" s="16"/>
      <c r="F17" s="16"/>
      <c r="G17" s="17">
        <f>+G18+G71+G108+G117+G121</f>
        <v>0</v>
      </c>
    </row>
    <row r="18" spans="1:7" s="75" customFormat="1" ht="15.75" customHeight="1">
      <c r="A18" s="30" t="s">
        <v>20</v>
      </c>
      <c r="B18" s="31" t="s">
        <v>189</v>
      </c>
      <c r="C18" s="70"/>
      <c r="D18" s="71"/>
      <c r="E18" s="72"/>
      <c r="F18" s="42"/>
      <c r="G18" s="28">
        <f>SUM(G19:G70)</f>
        <v>0</v>
      </c>
    </row>
    <row r="19" spans="1:7" ht="112.5">
      <c r="A19" s="69" t="s">
        <v>43</v>
      </c>
      <c r="B19" s="41" t="s">
        <v>201</v>
      </c>
      <c r="C19" s="70" t="s">
        <v>25</v>
      </c>
      <c r="D19" s="71">
        <v>71.20</v>
      </c>
      <c r="E19" s="72"/>
      <c r="F19" s="42" t="str" cm="1">
        <f t="array" ref="F19">+numtext(E19)</f>
        <v>CERO PESOS 00/100 M.N.</v>
      </c>
      <c r="G19" s="43">
        <f t="shared" si="0" ref="G19:G20">+ROUND(D19*E19,2)</f>
        <v>0</v>
      </c>
    </row>
    <row r="20" spans="1:8" s="44" customFormat="1" ht="45">
      <c r="A20" s="69" t="s">
        <v>44</v>
      </c>
      <c r="B20" s="41" t="s">
        <v>202</v>
      </c>
      <c r="C20" s="70" t="s">
        <v>25</v>
      </c>
      <c r="D20" s="71">
        <v>165.64</v>
      </c>
      <c r="E20" s="72"/>
      <c r="F20" s="42" t="str" cm="1">
        <f t="array" ref="F20">+numtext(E20)</f>
        <v>CERO PESOS 00/100 M.N.</v>
      </c>
      <c r="G20" s="43">
        <f t="shared" si="0"/>
        <v>0</v>
      </c>
      <c r="H20"/>
    </row>
    <row r="21" spans="1:8" s="44" customFormat="1" ht="45">
      <c r="A21" s="69" t="s">
        <v>45</v>
      </c>
      <c r="B21" s="41" t="s">
        <v>203</v>
      </c>
      <c r="C21" s="70" t="s">
        <v>25</v>
      </c>
      <c r="D21" s="71">
        <v>1254.28</v>
      </c>
      <c r="E21" s="72"/>
      <c r="F21" s="42" t="str" cm="1">
        <f t="array" ref="F21">+numtext(E21)</f>
        <v>CERO PESOS 00/100 M.N.</v>
      </c>
      <c r="G21" s="43">
        <f t="shared" si="1" ref="G21:G70">+ROUND(D21*E21,2)</f>
        <v>0</v>
      </c>
      <c r="H21"/>
    </row>
    <row r="22" spans="1:8" s="44" customFormat="1" ht="67.5">
      <c r="A22" s="69" t="s">
        <v>46</v>
      </c>
      <c r="B22" s="41" t="s">
        <v>204</v>
      </c>
      <c r="C22" s="70" t="s">
        <v>22</v>
      </c>
      <c r="D22" s="71">
        <v>3</v>
      </c>
      <c r="E22" s="72"/>
      <c r="F22" s="42" t="str" cm="1">
        <f t="array" ref="F22">+numtext(E22)</f>
        <v>CERO PESOS 00/100 M.N.</v>
      </c>
      <c r="G22" s="43">
        <f t="shared" si="1"/>
        <v>0</v>
      </c>
      <c r="H22"/>
    </row>
    <row r="23" spans="1:8" s="44" customFormat="1" ht="67.5">
      <c r="A23" s="69" t="s">
        <v>31</v>
      </c>
      <c r="B23" s="41" t="s">
        <v>205</v>
      </c>
      <c r="C23" s="70" t="s">
        <v>22</v>
      </c>
      <c r="D23" s="71">
        <v>1</v>
      </c>
      <c r="E23" s="72"/>
      <c r="F23" s="42" t="str" cm="1">
        <f t="array" ref="F23">+numtext(E23)</f>
        <v>CERO PESOS 00/100 M.N.</v>
      </c>
      <c r="G23" s="43">
        <f t="shared" si="1"/>
        <v>0</v>
      </c>
      <c r="H23"/>
    </row>
    <row r="24" spans="1:8" s="44" customFormat="1" ht="22.5">
      <c r="A24" s="69" t="s">
        <v>47</v>
      </c>
      <c r="B24" s="41" t="s">
        <v>206</v>
      </c>
      <c r="C24" s="70" t="s">
        <v>22</v>
      </c>
      <c r="D24" s="71">
        <v>7</v>
      </c>
      <c r="E24" s="72"/>
      <c r="F24" s="42" t="str" cm="1">
        <f t="array" ref="F24">+numtext(E24)</f>
        <v>CERO PESOS 00/100 M.N.</v>
      </c>
      <c r="G24" s="43">
        <f t="shared" si="1"/>
        <v>0</v>
      </c>
      <c r="H24"/>
    </row>
    <row r="25" spans="1:8" s="44" customFormat="1" ht="22.5">
      <c r="A25" s="69" t="s">
        <v>48</v>
      </c>
      <c r="B25" s="41" t="s">
        <v>207</v>
      </c>
      <c r="C25" s="70" t="s">
        <v>22</v>
      </c>
      <c r="D25" s="71">
        <v>16</v>
      </c>
      <c r="E25" s="72"/>
      <c r="F25" s="42" t="str" cm="1">
        <f t="array" ref="F25">+numtext(E25)</f>
        <v>CERO PESOS 00/100 M.N.</v>
      </c>
      <c r="G25" s="43">
        <f t="shared" si="1"/>
        <v>0</v>
      </c>
      <c r="H25"/>
    </row>
    <row r="26" spans="1:8" s="44" customFormat="1" ht="22.5">
      <c r="A26" s="69" t="s">
        <v>32</v>
      </c>
      <c r="B26" s="41" t="s">
        <v>208</v>
      </c>
      <c r="C26" s="70" t="s">
        <v>22</v>
      </c>
      <c r="D26" s="71">
        <v>24</v>
      </c>
      <c r="E26" s="72"/>
      <c r="F26" s="42" t="str" cm="1">
        <f t="array" ref="F26">+numtext(E26)</f>
        <v>CERO PESOS 00/100 M.N.</v>
      </c>
      <c r="G26" s="43">
        <f t="shared" si="1"/>
        <v>0</v>
      </c>
      <c r="H26"/>
    </row>
    <row r="27" spans="1:8" s="44" customFormat="1" ht="22.5">
      <c r="A27" s="69" t="s">
        <v>49</v>
      </c>
      <c r="B27" s="41" t="s">
        <v>209</v>
      </c>
      <c r="C27" s="70" t="s">
        <v>22</v>
      </c>
      <c r="D27" s="71">
        <v>21</v>
      </c>
      <c r="E27" s="72"/>
      <c r="F27" s="42" t="str" cm="1">
        <f t="array" ref="F27">+numtext(E27)</f>
        <v>CERO PESOS 00/100 M.N.</v>
      </c>
      <c r="G27" s="43">
        <f t="shared" si="1"/>
        <v>0</v>
      </c>
      <c r="H27"/>
    </row>
    <row r="28" spans="1:8" s="44" customFormat="1" ht="33.75">
      <c r="A28" s="69" t="s">
        <v>50</v>
      </c>
      <c r="B28" s="41" t="s">
        <v>210</v>
      </c>
      <c r="C28" s="70" t="s">
        <v>22</v>
      </c>
      <c r="D28" s="71">
        <v>2</v>
      </c>
      <c r="E28" s="72"/>
      <c r="F28" s="42" t="str" cm="1">
        <f t="array" ref="F28">+numtext(E28)</f>
        <v>CERO PESOS 00/100 M.N.</v>
      </c>
      <c r="G28" s="43">
        <f t="shared" si="1"/>
        <v>0</v>
      </c>
      <c r="H28"/>
    </row>
    <row r="29" spans="1:8" s="44" customFormat="1" ht="33.75">
      <c r="A29" s="69" t="s">
        <v>51</v>
      </c>
      <c r="B29" s="41" t="s">
        <v>211</v>
      </c>
      <c r="C29" s="70" t="s">
        <v>22</v>
      </c>
      <c r="D29" s="71">
        <v>3</v>
      </c>
      <c r="E29" s="72"/>
      <c r="F29" s="42" t="str" cm="1">
        <f t="array" ref="F29">+numtext(E29)</f>
        <v>CERO PESOS 00/100 M.N.</v>
      </c>
      <c r="G29" s="43">
        <f t="shared" si="1"/>
        <v>0</v>
      </c>
      <c r="H29"/>
    </row>
    <row r="30" spans="1:8" s="44" customFormat="1" ht="22.5">
      <c r="A30" s="69" t="s">
        <v>52</v>
      </c>
      <c r="B30" s="41" t="s">
        <v>212</v>
      </c>
      <c r="C30" s="70" t="s">
        <v>22</v>
      </c>
      <c r="D30" s="71">
        <v>3</v>
      </c>
      <c r="E30" s="72"/>
      <c r="F30" s="42" t="str" cm="1">
        <f t="array" ref="F30">+numtext(E30)</f>
        <v>CERO PESOS 00/100 M.N.</v>
      </c>
      <c r="G30" s="43">
        <f t="shared" si="1"/>
        <v>0</v>
      </c>
      <c r="H30"/>
    </row>
    <row r="31" spans="1:8" s="44" customFormat="1" ht="33.75">
      <c r="A31" s="69" t="s">
        <v>53</v>
      </c>
      <c r="B31" s="41" t="s">
        <v>213</v>
      </c>
      <c r="C31" s="70" t="s">
        <v>22</v>
      </c>
      <c r="D31" s="71">
        <v>3</v>
      </c>
      <c r="E31" s="72"/>
      <c r="F31" s="42" t="str" cm="1">
        <f t="array" ref="F31">+numtext(E31)</f>
        <v>CERO PESOS 00/100 M.N.</v>
      </c>
      <c r="G31" s="43">
        <f t="shared" si="1"/>
        <v>0</v>
      </c>
      <c r="H31"/>
    </row>
    <row r="32" spans="1:8" s="44" customFormat="1" ht="22.5">
      <c r="A32" s="69" t="s">
        <v>54</v>
      </c>
      <c r="B32" s="41" t="s">
        <v>214</v>
      </c>
      <c r="C32" s="70" t="s">
        <v>22</v>
      </c>
      <c r="D32" s="71">
        <v>3</v>
      </c>
      <c r="E32" s="72"/>
      <c r="F32" s="42" t="str" cm="1">
        <f t="array" ref="F32">+numtext(E32)</f>
        <v>CERO PESOS 00/100 M.N.</v>
      </c>
      <c r="G32" s="43">
        <f t="shared" si="1"/>
        <v>0</v>
      </c>
      <c r="H32"/>
    </row>
    <row r="33" spans="1:8" s="44" customFormat="1" ht="45">
      <c r="A33" s="69" t="s">
        <v>55</v>
      </c>
      <c r="B33" s="41" t="s">
        <v>215</v>
      </c>
      <c r="C33" s="70" t="s">
        <v>25</v>
      </c>
      <c r="D33" s="71">
        <v>1417.95</v>
      </c>
      <c r="E33" s="72"/>
      <c r="F33" s="42" t="str" cm="1">
        <f t="array" ref="F33">+numtext(E33)</f>
        <v>CERO PESOS 00/100 M.N.</v>
      </c>
      <c r="G33" s="43">
        <f t="shared" si="1"/>
        <v>0</v>
      </c>
      <c r="H33"/>
    </row>
    <row r="34" spans="1:8" s="44" customFormat="1" ht="22.5">
      <c r="A34" s="69" t="s">
        <v>56</v>
      </c>
      <c r="B34" s="41" t="s">
        <v>216</v>
      </c>
      <c r="C34" s="70" t="s">
        <v>22</v>
      </c>
      <c r="D34" s="71">
        <v>1</v>
      </c>
      <c r="E34" s="72"/>
      <c r="F34" s="42" t="str" cm="1">
        <f t="array" ref="F34">+numtext(E34)</f>
        <v>CERO PESOS 00/100 M.N.</v>
      </c>
      <c r="G34" s="43">
        <f t="shared" si="1"/>
        <v>0</v>
      </c>
      <c r="H34"/>
    </row>
    <row r="35" spans="1:8" s="44" customFormat="1" ht="33.75">
      <c r="A35" s="69" t="s">
        <v>57</v>
      </c>
      <c r="B35" s="41" t="s">
        <v>217</v>
      </c>
      <c r="C35" s="70" t="s">
        <v>22</v>
      </c>
      <c r="D35" s="71">
        <v>1</v>
      </c>
      <c r="E35" s="72"/>
      <c r="F35" s="42" t="str" cm="1">
        <f t="array" ref="F35">+numtext(E35)</f>
        <v>CERO PESOS 00/100 M.N.</v>
      </c>
      <c r="G35" s="43">
        <f t="shared" si="1"/>
        <v>0</v>
      </c>
      <c r="H35"/>
    </row>
    <row r="36" spans="1:8" s="44" customFormat="1" ht="22.5">
      <c r="A36" s="69" t="s">
        <v>33</v>
      </c>
      <c r="B36" s="41" t="s">
        <v>218</v>
      </c>
      <c r="C36" s="70" t="s">
        <v>22</v>
      </c>
      <c r="D36" s="71">
        <v>1</v>
      </c>
      <c r="E36" s="72"/>
      <c r="F36" s="42" t="str" cm="1">
        <f t="array" ref="F36">+numtext(E36)</f>
        <v>CERO PESOS 00/100 M.N.</v>
      </c>
      <c r="G36" s="43">
        <f t="shared" si="1"/>
        <v>0</v>
      </c>
      <c r="H36"/>
    </row>
    <row r="37" spans="1:8" s="44" customFormat="1" ht="33.75">
      <c r="A37" s="69" t="s">
        <v>58</v>
      </c>
      <c r="B37" s="41" t="s">
        <v>219</v>
      </c>
      <c r="C37" s="70" t="s">
        <v>25</v>
      </c>
      <c r="D37" s="71">
        <v>12</v>
      </c>
      <c r="E37" s="72"/>
      <c r="F37" s="42" t="str" cm="1">
        <f t="array" ref="F37">+numtext(E37)</f>
        <v>CERO PESOS 00/100 M.N.</v>
      </c>
      <c r="G37" s="43">
        <f t="shared" si="1"/>
        <v>0</v>
      </c>
      <c r="H37"/>
    </row>
    <row r="38" spans="1:8" s="44" customFormat="1" ht="22.5">
      <c r="A38" s="69" t="s">
        <v>59</v>
      </c>
      <c r="B38" s="41" t="s">
        <v>220</v>
      </c>
      <c r="C38" s="70" t="s">
        <v>79</v>
      </c>
      <c r="D38" s="71">
        <v>15</v>
      </c>
      <c r="E38" s="72"/>
      <c r="F38" s="42" t="str" cm="1">
        <f t="array" ref="F38">+numtext(E38)</f>
        <v>CERO PESOS 00/100 M.N.</v>
      </c>
      <c r="G38" s="43">
        <f t="shared" si="1"/>
        <v>0</v>
      </c>
      <c r="H38"/>
    </row>
    <row r="39" spans="1:8" s="44" customFormat="1" ht="45">
      <c r="A39" s="69" t="s">
        <v>60</v>
      </c>
      <c r="B39" s="41" t="s">
        <v>221</v>
      </c>
      <c r="C39" s="70" t="s">
        <v>79</v>
      </c>
      <c r="D39" s="71">
        <v>120</v>
      </c>
      <c r="E39" s="72"/>
      <c r="F39" s="42" t="str" cm="1">
        <f t="array" ref="F39">+numtext(E39)</f>
        <v>CERO PESOS 00/100 M.N.</v>
      </c>
      <c r="G39" s="43">
        <f t="shared" si="1"/>
        <v>0</v>
      </c>
      <c r="H39"/>
    </row>
    <row r="40" spans="1:8" s="44" customFormat="1" ht="33.75">
      <c r="A40" s="69" t="s">
        <v>61</v>
      </c>
      <c r="B40" s="41" t="s">
        <v>222</v>
      </c>
      <c r="C40" s="70" t="s">
        <v>22</v>
      </c>
      <c r="D40" s="71">
        <v>9</v>
      </c>
      <c r="E40" s="72"/>
      <c r="F40" s="42" t="str" cm="1">
        <f t="array" ref="F40">+numtext(E40)</f>
        <v>CERO PESOS 00/100 M.N.</v>
      </c>
      <c r="G40" s="43">
        <f t="shared" si="1"/>
        <v>0</v>
      </c>
      <c r="H40"/>
    </row>
    <row r="41" spans="1:8" s="44" customFormat="1" ht="22.5">
      <c r="A41" s="69" t="s">
        <v>62</v>
      </c>
      <c r="B41" s="41" t="s">
        <v>223</v>
      </c>
      <c r="C41" s="70" t="s">
        <v>25</v>
      </c>
      <c r="D41" s="71">
        <v>40</v>
      </c>
      <c r="E41" s="72"/>
      <c r="F41" s="42" t="str" cm="1">
        <f t="array" ref="F41">+numtext(E41)</f>
        <v>CERO PESOS 00/100 M.N.</v>
      </c>
      <c r="G41" s="43">
        <f t="shared" si="1"/>
        <v>0</v>
      </c>
      <c r="H41"/>
    </row>
    <row r="42" spans="1:8" s="44" customFormat="1" ht="22.5">
      <c r="A42" s="69" t="s">
        <v>63</v>
      </c>
      <c r="B42" s="41" t="s">
        <v>224</v>
      </c>
      <c r="C42" s="70" t="s">
        <v>22</v>
      </c>
      <c r="D42" s="71">
        <v>3</v>
      </c>
      <c r="E42" s="72"/>
      <c r="F42" s="42" t="str" cm="1">
        <f t="array" ref="F42">+numtext(E42)</f>
        <v>CERO PESOS 00/100 M.N.</v>
      </c>
      <c r="G42" s="43">
        <f t="shared" si="1"/>
        <v>0</v>
      </c>
      <c r="H42"/>
    </row>
    <row r="43" spans="1:8" s="44" customFormat="1" ht="33.75">
      <c r="A43" s="69" t="s">
        <v>34</v>
      </c>
      <c r="B43" s="41" t="s">
        <v>225</v>
      </c>
      <c r="C43" s="70" t="s">
        <v>22</v>
      </c>
      <c r="D43" s="71">
        <v>5</v>
      </c>
      <c r="E43" s="72"/>
      <c r="F43" s="42" t="str" cm="1">
        <f t="array" ref="F43">+numtext(E43)</f>
        <v>CERO PESOS 00/100 M.N.</v>
      </c>
      <c r="G43" s="43">
        <f t="shared" si="1"/>
        <v>0</v>
      </c>
      <c r="H43"/>
    </row>
    <row r="44" spans="1:8" s="44" customFormat="1" ht="33.75">
      <c r="A44" s="69" t="s">
        <v>35</v>
      </c>
      <c r="B44" s="41" t="s">
        <v>226</v>
      </c>
      <c r="C44" s="70" t="s">
        <v>22</v>
      </c>
      <c r="D44" s="71">
        <v>24</v>
      </c>
      <c r="E44" s="72"/>
      <c r="F44" s="42" t="str" cm="1">
        <f t="array" ref="F44">+numtext(E44)</f>
        <v>CERO PESOS 00/100 M.N.</v>
      </c>
      <c r="G44" s="43">
        <f t="shared" si="1"/>
        <v>0</v>
      </c>
      <c r="H44"/>
    </row>
    <row r="45" spans="1:8" s="44" customFormat="1" ht="22.5">
      <c r="A45" s="69" t="s">
        <v>64</v>
      </c>
      <c r="B45" s="41" t="s">
        <v>227</v>
      </c>
      <c r="C45" s="70" t="s">
        <v>22</v>
      </c>
      <c r="D45" s="71">
        <v>48</v>
      </c>
      <c r="E45" s="72"/>
      <c r="F45" s="42" t="str" cm="1">
        <f t="array" ref="F45">+numtext(E45)</f>
        <v>CERO PESOS 00/100 M.N.</v>
      </c>
      <c r="G45" s="43">
        <f t="shared" si="1"/>
        <v>0</v>
      </c>
      <c r="H45"/>
    </row>
    <row r="46" spans="1:8" s="44" customFormat="1" ht="33.75">
      <c r="A46" s="69" t="s">
        <v>65</v>
      </c>
      <c r="B46" s="41" t="s">
        <v>228</v>
      </c>
      <c r="C46" s="70" t="s">
        <v>22</v>
      </c>
      <c r="D46" s="71">
        <v>156</v>
      </c>
      <c r="E46" s="72"/>
      <c r="F46" s="42" t="str" cm="1">
        <f t="array" ref="F46">+numtext(E46)</f>
        <v>CERO PESOS 00/100 M.N.</v>
      </c>
      <c r="G46" s="43">
        <f t="shared" si="1"/>
        <v>0</v>
      </c>
      <c r="H46"/>
    </row>
    <row r="47" spans="1:8" s="44" customFormat="1" ht="22.5">
      <c r="A47" s="69" t="s">
        <v>36</v>
      </c>
      <c r="B47" s="41" t="s">
        <v>229</v>
      </c>
      <c r="C47" s="70" t="s">
        <v>22</v>
      </c>
      <c r="D47" s="71">
        <v>6</v>
      </c>
      <c r="E47" s="72"/>
      <c r="F47" s="42" t="str" cm="1">
        <f t="array" ref="F47">+numtext(E47)</f>
        <v>CERO PESOS 00/100 M.N.</v>
      </c>
      <c r="G47" s="43">
        <f t="shared" si="1"/>
        <v>0</v>
      </c>
      <c r="H47"/>
    </row>
    <row r="48" spans="1:8" s="44" customFormat="1" ht="22.5">
      <c r="A48" s="69" t="s">
        <v>37</v>
      </c>
      <c r="B48" s="41" t="s">
        <v>230</v>
      </c>
      <c r="C48" s="70" t="s">
        <v>22</v>
      </c>
      <c r="D48" s="71">
        <v>6</v>
      </c>
      <c r="E48" s="72"/>
      <c r="F48" s="42" t="str" cm="1">
        <f t="array" ref="F48">+numtext(E48)</f>
        <v>CERO PESOS 00/100 M.N.</v>
      </c>
      <c r="G48" s="43">
        <f t="shared" si="1"/>
        <v>0</v>
      </c>
      <c r="H48"/>
    </row>
    <row r="49" spans="1:8" s="44" customFormat="1" ht="45">
      <c r="A49" s="69" t="s">
        <v>38</v>
      </c>
      <c r="B49" s="41" t="s">
        <v>231</v>
      </c>
      <c r="C49" s="70" t="s">
        <v>25</v>
      </c>
      <c r="D49" s="71">
        <v>1309.95</v>
      </c>
      <c r="E49" s="72"/>
      <c r="F49" s="42" t="str" cm="1">
        <f t="array" ref="F49">+numtext(E49)</f>
        <v>CERO PESOS 00/100 M.N.</v>
      </c>
      <c r="G49" s="43">
        <f t="shared" si="1"/>
        <v>0</v>
      </c>
      <c r="H49"/>
    </row>
    <row r="50" spans="1:8" s="44" customFormat="1" ht="45">
      <c r="A50" s="69" t="s">
        <v>66</v>
      </c>
      <c r="B50" s="41" t="s">
        <v>203</v>
      </c>
      <c r="C50" s="70" t="s">
        <v>25</v>
      </c>
      <c r="D50" s="71">
        <v>260</v>
      </c>
      <c r="E50" s="72"/>
      <c r="F50" s="42" t="str" cm="1">
        <f t="array" ref="F50">+numtext(E50)</f>
        <v>CERO PESOS 00/100 M.N.</v>
      </c>
      <c r="G50" s="43">
        <f t="shared" si="1"/>
        <v>0</v>
      </c>
      <c r="H50"/>
    </row>
    <row r="51" spans="1:8" s="44" customFormat="1" ht="45">
      <c r="A51" s="69" t="s">
        <v>39</v>
      </c>
      <c r="B51" s="41" t="s">
        <v>232</v>
      </c>
      <c r="C51" s="70" t="s">
        <v>22</v>
      </c>
      <c r="D51" s="71">
        <v>3</v>
      </c>
      <c r="E51" s="72"/>
      <c r="F51" s="42" t="str" cm="1">
        <f t="array" ref="F51">+numtext(E51)</f>
        <v>CERO PESOS 00/100 M.N.</v>
      </c>
      <c r="G51" s="43">
        <f t="shared" si="1"/>
        <v>0</v>
      </c>
      <c r="H51"/>
    </row>
    <row r="52" spans="1:8" s="44" customFormat="1" ht="33.75">
      <c r="A52" s="69" t="s">
        <v>67</v>
      </c>
      <c r="B52" s="41" t="s">
        <v>233</v>
      </c>
      <c r="C52" s="70" t="s">
        <v>22</v>
      </c>
      <c r="D52" s="71">
        <v>2</v>
      </c>
      <c r="E52" s="72"/>
      <c r="F52" s="42" t="str" cm="1">
        <f t="array" ref="F52">+numtext(E52)</f>
        <v>CERO PESOS 00/100 M.N.</v>
      </c>
      <c r="G52" s="43">
        <f t="shared" si="1"/>
        <v>0</v>
      </c>
      <c r="H52"/>
    </row>
    <row r="53" spans="1:8" s="44" customFormat="1" ht="45">
      <c r="A53" s="69" t="s">
        <v>40</v>
      </c>
      <c r="B53" s="41" t="s">
        <v>234</v>
      </c>
      <c r="C53" s="70" t="s">
        <v>25</v>
      </c>
      <c r="D53" s="71">
        <v>1274.85</v>
      </c>
      <c r="E53" s="72"/>
      <c r="F53" s="42" t="str" cm="1">
        <f t="array" ref="F53">+numtext(E53)</f>
        <v>CERO PESOS 00/100 M.N.</v>
      </c>
      <c r="G53" s="43">
        <f t="shared" si="1"/>
        <v>0</v>
      </c>
      <c r="H53"/>
    </row>
    <row r="54" spans="1:8" s="44" customFormat="1" ht="56.25">
      <c r="A54" s="69" t="s">
        <v>68</v>
      </c>
      <c r="B54" s="41" t="s">
        <v>235</v>
      </c>
      <c r="C54" s="70" t="s">
        <v>22</v>
      </c>
      <c r="D54" s="71">
        <v>1</v>
      </c>
      <c r="E54" s="72"/>
      <c r="F54" s="42" t="str" cm="1">
        <f t="array" ref="F54">+numtext(E54)</f>
        <v>CERO PESOS 00/100 M.N.</v>
      </c>
      <c r="G54" s="43">
        <f t="shared" si="1"/>
        <v>0</v>
      </c>
      <c r="H54"/>
    </row>
    <row r="55" spans="1:8" s="44" customFormat="1" ht="45">
      <c r="A55" s="69" t="s">
        <v>69</v>
      </c>
      <c r="B55" s="41" t="s">
        <v>236</v>
      </c>
      <c r="C55" s="70" t="s">
        <v>22</v>
      </c>
      <c r="D55" s="71">
        <v>3</v>
      </c>
      <c r="E55" s="72"/>
      <c r="F55" s="42" t="str" cm="1">
        <f t="array" ref="F55">+numtext(E55)</f>
        <v>CERO PESOS 00/100 M.N.</v>
      </c>
      <c r="G55" s="43">
        <f t="shared" si="1"/>
        <v>0</v>
      </c>
      <c r="H55"/>
    </row>
    <row r="56" spans="1:8" s="44" customFormat="1" ht="33.75">
      <c r="A56" s="69" t="s">
        <v>70</v>
      </c>
      <c r="B56" s="41" t="s">
        <v>237</v>
      </c>
      <c r="C56" s="70" t="s">
        <v>22</v>
      </c>
      <c r="D56" s="71">
        <v>12</v>
      </c>
      <c r="E56" s="72"/>
      <c r="F56" s="42" t="str" cm="1">
        <f t="array" ref="F56">+numtext(E56)</f>
        <v>CERO PESOS 00/100 M.N.</v>
      </c>
      <c r="G56" s="43">
        <f t="shared" si="1"/>
        <v>0</v>
      </c>
      <c r="H56"/>
    </row>
    <row r="57" spans="1:8" s="44" customFormat="1" ht="33.75">
      <c r="A57" s="69" t="s">
        <v>71</v>
      </c>
      <c r="B57" s="41" t="s">
        <v>238</v>
      </c>
      <c r="C57" s="70" t="s">
        <v>22</v>
      </c>
      <c r="D57" s="71">
        <v>9</v>
      </c>
      <c r="E57" s="72"/>
      <c r="F57" s="42" t="str" cm="1">
        <f t="array" ref="F57">+numtext(E57)</f>
        <v>CERO PESOS 00/100 M.N.</v>
      </c>
      <c r="G57" s="43">
        <f t="shared" si="1"/>
        <v>0</v>
      </c>
      <c r="H57"/>
    </row>
    <row r="58" spans="1:8" s="44" customFormat="1" ht="33.75">
      <c r="A58" s="69" t="s">
        <v>72</v>
      </c>
      <c r="B58" s="41" t="s">
        <v>239</v>
      </c>
      <c r="C58" s="70" t="s">
        <v>25</v>
      </c>
      <c r="D58" s="71">
        <v>99.99</v>
      </c>
      <c r="E58" s="72"/>
      <c r="F58" s="42" t="str" cm="1">
        <f t="array" ref="F58">+numtext(E58)</f>
        <v>CERO PESOS 00/100 M.N.</v>
      </c>
      <c r="G58" s="43">
        <f t="shared" si="1"/>
        <v>0</v>
      </c>
      <c r="H58"/>
    </row>
    <row r="59" spans="1:8" s="44" customFormat="1" ht="22.5">
      <c r="A59" s="69" t="s">
        <v>41</v>
      </c>
      <c r="B59" s="41" t="s">
        <v>240</v>
      </c>
      <c r="C59" s="70" t="s">
        <v>22</v>
      </c>
      <c r="D59" s="71">
        <v>9</v>
      </c>
      <c r="E59" s="72"/>
      <c r="F59" s="42" t="str" cm="1">
        <f t="array" ref="F59">+numtext(E59)</f>
        <v>CERO PESOS 00/100 M.N.</v>
      </c>
      <c r="G59" s="43">
        <f t="shared" si="1"/>
        <v>0</v>
      </c>
      <c r="H59"/>
    </row>
    <row r="60" spans="1:8" s="44" customFormat="1" ht="33.75">
      <c r="A60" s="69" t="s">
        <v>42</v>
      </c>
      <c r="B60" s="41" t="s">
        <v>241</v>
      </c>
      <c r="C60" s="70" t="s">
        <v>22</v>
      </c>
      <c r="D60" s="71">
        <v>16</v>
      </c>
      <c r="E60" s="72"/>
      <c r="F60" s="42" t="str" cm="1">
        <f t="array" ref="F60">+numtext(E60)</f>
        <v>CERO PESOS 00/100 M.N.</v>
      </c>
      <c r="G60" s="43">
        <f t="shared" si="1"/>
        <v>0</v>
      </c>
      <c r="H60"/>
    </row>
    <row r="61" spans="1:8" s="44" customFormat="1" ht="33.75">
      <c r="A61" s="69" t="s">
        <v>73</v>
      </c>
      <c r="B61" s="41" t="s">
        <v>242</v>
      </c>
      <c r="C61" s="70" t="s">
        <v>22</v>
      </c>
      <c r="D61" s="71">
        <v>8</v>
      </c>
      <c r="E61" s="72"/>
      <c r="F61" s="42" t="str" cm="1">
        <f t="array" ref="F61">+numtext(E61)</f>
        <v>CERO PESOS 00/100 M.N.</v>
      </c>
      <c r="G61" s="43">
        <f t="shared" si="1"/>
        <v>0</v>
      </c>
      <c r="H61"/>
    </row>
    <row r="62" spans="1:8" s="44" customFormat="1" ht="33.75">
      <c r="A62" s="69" t="s">
        <v>74</v>
      </c>
      <c r="B62" s="41" t="s">
        <v>243</v>
      </c>
      <c r="C62" s="70" t="s">
        <v>22</v>
      </c>
      <c r="D62" s="71">
        <v>14</v>
      </c>
      <c r="E62" s="72"/>
      <c r="F62" s="42" t="str" cm="1">
        <f t="array" ref="F62">+numtext(E62)</f>
        <v>CERO PESOS 00/100 M.N.</v>
      </c>
      <c r="G62" s="43">
        <f t="shared" si="1"/>
        <v>0</v>
      </c>
      <c r="H62"/>
    </row>
    <row r="63" spans="1:8" s="44" customFormat="1" ht="33.75">
      <c r="A63" s="69" t="s">
        <v>75</v>
      </c>
      <c r="B63" s="41" t="s">
        <v>244</v>
      </c>
      <c r="C63" s="70" t="s">
        <v>22</v>
      </c>
      <c r="D63" s="71">
        <v>3</v>
      </c>
      <c r="E63" s="72"/>
      <c r="F63" s="42" t="str" cm="1">
        <f t="array" ref="F63">+numtext(E63)</f>
        <v>CERO PESOS 00/100 M.N.</v>
      </c>
      <c r="G63" s="43">
        <f t="shared" si="1"/>
        <v>0</v>
      </c>
      <c r="H63"/>
    </row>
    <row r="64" spans="1:8" s="44" customFormat="1" ht="33.75">
      <c r="A64" s="69" t="s">
        <v>76</v>
      </c>
      <c r="B64" s="41" t="s">
        <v>245</v>
      </c>
      <c r="C64" s="70" t="s">
        <v>22</v>
      </c>
      <c r="D64" s="71">
        <v>3</v>
      </c>
      <c r="E64" s="72"/>
      <c r="F64" s="42" t="str" cm="1">
        <f t="array" ref="F64">+numtext(E64)</f>
        <v>CERO PESOS 00/100 M.N.</v>
      </c>
      <c r="G64" s="43">
        <f t="shared" si="1"/>
        <v>0</v>
      </c>
      <c r="H64"/>
    </row>
    <row r="65" spans="1:8" s="44" customFormat="1" ht="33.75">
      <c r="A65" s="69" t="s">
        <v>77</v>
      </c>
      <c r="B65" s="41" t="s">
        <v>246</v>
      </c>
      <c r="C65" s="70" t="s">
        <v>22</v>
      </c>
      <c r="D65" s="71">
        <v>3</v>
      </c>
      <c r="E65" s="72"/>
      <c r="F65" s="42" t="str" cm="1">
        <f t="array" ref="F65">+numtext(E65)</f>
        <v>CERO PESOS 00/100 M.N.</v>
      </c>
      <c r="G65" s="43">
        <f t="shared" si="1"/>
        <v>0</v>
      </c>
      <c r="H65"/>
    </row>
    <row r="66" spans="1:8" s="44" customFormat="1" ht="33.75">
      <c r="A66" s="69" t="s">
        <v>78</v>
      </c>
      <c r="B66" s="41" t="s">
        <v>247</v>
      </c>
      <c r="C66" s="70" t="s">
        <v>25</v>
      </c>
      <c r="D66" s="71">
        <v>55</v>
      </c>
      <c r="E66" s="72"/>
      <c r="F66" s="42" t="str" cm="1">
        <f t="array" ref="F66">+numtext(E66)</f>
        <v>CERO PESOS 00/100 M.N.</v>
      </c>
      <c r="G66" s="43">
        <f t="shared" si="1"/>
        <v>0</v>
      </c>
      <c r="H66"/>
    </row>
    <row r="67" spans="1:8" s="44" customFormat="1" ht="33.75">
      <c r="A67" s="69" t="s">
        <v>80</v>
      </c>
      <c r="B67" s="41" t="s">
        <v>248</v>
      </c>
      <c r="C67" s="70" t="s">
        <v>22</v>
      </c>
      <c r="D67" s="71">
        <v>3</v>
      </c>
      <c r="E67" s="72"/>
      <c r="F67" s="42" t="str" cm="1">
        <f t="array" ref="F67">+numtext(E67)</f>
        <v>CERO PESOS 00/100 M.N.</v>
      </c>
      <c r="G67" s="43">
        <f t="shared" si="1"/>
        <v>0</v>
      </c>
      <c r="H67"/>
    </row>
    <row r="68" spans="1:8" s="44" customFormat="1" ht="33.75">
      <c r="A68" s="69" t="s">
        <v>81</v>
      </c>
      <c r="B68" s="41" t="s">
        <v>249</v>
      </c>
      <c r="C68" s="70" t="s">
        <v>22</v>
      </c>
      <c r="D68" s="71">
        <v>3</v>
      </c>
      <c r="E68" s="72"/>
      <c r="F68" s="42" t="str" cm="1">
        <f t="array" ref="F68">+numtext(E68)</f>
        <v>CERO PESOS 00/100 M.N.</v>
      </c>
      <c r="G68" s="43">
        <f t="shared" si="1"/>
        <v>0</v>
      </c>
      <c r="H68"/>
    </row>
    <row r="69" spans="1:8" s="44" customFormat="1" ht="33.75">
      <c r="A69" s="69" t="s">
        <v>82</v>
      </c>
      <c r="B69" s="41" t="s">
        <v>250</v>
      </c>
      <c r="C69" s="70" t="s">
        <v>22</v>
      </c>
      <c r="D69" s="71">
        <v>6</v>
      </c>
      <c r="E69" s="72"/>
      <c r="F69" s="42" t="str" cm="1">
        <f t="array" ref="F69">+numtext(E69)</f>
        <v>CERO PESOS 00/100 M.N.</v>
      </c>
      <c r="G69" s="43">
        <f t="shared" si="1"/>
        <v>0</v>
      </c>
      <c r="H69"/>
    </row>
    <row r="70" spans="1:8" s="44" customFormat="1" ht="45">
      <c r="A70" s="69" t="s">
        <v>83</v>
      </c>
      <c r="B70" s="41" t="s">
        <v>187</v>
      </c>
      <c r="C70" s="70" t="s">
        <v>22</v>
      </c>
      <c r="D70" s="71">
        <v>1</v>
      </c>
      <c r="E70" s="72"/>
      <c r="F70" s="42" t="str" cm="1">
        <f t="array" ref="F70">+numtext(E70)</f>
        <v>CERO PESOS 00/100 M.N.</v>
      </c>
      <c r="G70" s="43">
        <f t="shared" si="1"/>
        <v>0</v>
      </c>
      <c r="H70"/>
    </row>
    <row r="71" spans="1:8" s="75" customFormat="1" ht="15">
      <c r="A71" s="30" t="s">
        <v>24</v>
      </c>
      <c r="B71" s="31" t="s">
        <v>142</v>
      </c>
      <c r="C71" s="70"/>
      <c r="D71" s="71"/>
      <c r="E71" s="72"/>
      <c r="F71" s="42" t="str" cm="1">
        <f t="array" ref="F71">+numtext(E71)</f>
        <v>CERO PESOS 00/100 M.N.</v>
      </c>
      <c r="G71" s="28">
        <f>G72+G97</f>
        <v>0</v>
      </c>
      <c r="H71"/>
    </row>
    <row r="72" spans="1:8" s="44" customFormat="1" ht="15">
      <c r="A72" s="67" t="s">
        <v>251</v>
      </c>
      <c r="B72" s="67" t="s">
        <v>200</v>
      </c>
      <c r="C72" s="70"/>
      <c r="D72" s="71"/>
      <c r="E72" s="72"/>
      <c r="F72" s="42"/>
      <c r="G72" s="68">
        <f>SUM(G73:G96)</f>
        <v>0</v>
      </c>
      <c r="H72"/>
    </row>
    <row r="73" spans="1:8" s="44" customFormat="1" ht="45">
      <c r="A73" s="69" t="s">
        <v>84</v>
      </c>
      <c r="B73" s="41" t="s">
        <v>143</v>
      </c>
      <c r="C73" s="70" t="s">
        <v>25</v>
      </c>
      <c r="D73" s="71">
        <v>1294</v>
      </c>
      <c r="E73" s="72"/>
      <c r="F73" s="42" t="str" cm="1">
        <f t="array" ref="F73">+numtext(E73)</f>
        <v>CERO PESOS 00/100 M.N.</v>
      </c>
      <c r="G73" s="43">
        <f t="shared" si="2" ref="G73:G96">+ROUND(D73*E73,2)</f>
        <v>0</v>
      </c>
      <c r="H73"/>
    </row>
    <row r="74" spans="1:8" s="44" customFormat="1" ht="45">
      <c r="A74" s="69" t="s">
        <v>85</v>
      </c>
      <c r="B74" s="41" t="s">
        <v>144</v>
      </c>
      <c r="C74" s="70" t="s">
        <v>25</v>
      </c>
      <c r="D74" s="71">
        <v>903</v>
      </c>
      <c r="E74" s="72"/>
      <c r="F74" s="42" t="str" cm="1">
        <f t="array" ref="F74">+numtext(E74)</f>
        <v>CERO PESOS 00/100 M.N.</v>
      </c>
      <c r="G74" s="43">
        <f t="shared" si="2"/>
        <v>0</v>
      </c>
      <c r="H74"/>
    </row>
    <row r="75" spans="1:8" s="44" customFormat="1" ht="33.75">
      <c r="A75" s="69" t="s">
        <v>86</v>
      </c>
      <c r="B75" s="41" t="s">
        <v>145</v>
      </c>
      <c r="C75" s="70" t="s">
        <v>25</v>
      </c>
      <c r="D75" s="71">
        <v>86</v>
      </c>
      <c r="E75" s="72"/>
      <c r="F75" s="42" t="str" cm="1">
        <f t="array" ref="F75">+numtext(E75)</f>
        <v>CERO PESOS 00/100 M.N.</v>
      </c>
      <c r="G75" s="43">
        <f t="shared" si="2"/>
        <v>0</v>
      </c>
      <c r="H75"/>
    </row>
    <row r="76" spans="1:8" s="44" customFormat="1" ht="33.75">
      <c r="A76" s="69" t="s">
        <v>87</v>
      </c>
      <c r="B76" s="41" t="s">
        <v>146</v>
      </c>
      <c r="C76" s="70" t="s">
        <v>25</v>
      </c>
      <c r="D76" s="71">
        <v>258</v>
      </c>
      <c r="E76" s="72"/>
      <c r="F76" s="42" t="str" cm="1">
        <f t="array" ref="F76">+numtext(E76)</f>
        <v>CERO PESOS 00/100 M.N.</v>
      </c>
      <c r="G76" s="43">
        <f t="shared" si="2"/>
        <v>0</v>
      </c>
      <c r="H76"/>
    </row>
    <row r="77" spans="1:8" s="44" customFormat="1" ht="33.75">
      <c r="A77" s="69" t="s">
        <v>88</v>
      </c>
      <c r="B77" s="41" t="s">
        <v>147</v>
      </c>
      <c r="C77" s="70" t="s">
        <v>25</v>
      </c>
      <c r="D77" s="71">
        <v>64</v>
      </c>
      <c r="E77" s="72"/>
      <c r="F77" s="42" t="str" cm="1">
        <f t="array" ref="F77">+numtext(E77)</f>
        <v>CERO PESOS 00/100 M.N.</v>
      </c>
      <c r="G77" s="43">
        <f t="shared" si="2"/>
        <v>0</v>
      </c>
      <c r="H77"/>
    </row>
    <row r="78" spans="1:8" s="44" customFormat="1" ht="33.75">
      <c r="A78" s="69" t="s">
        <v>89</v>
      </c>
      <c r="B78" s="41" t="s">
        <v>148</v>
      </c>
      <c r="C78" s="70" t="s">
        <v>25</v>
      </c>
      <c r="D78" s="71">
        <v>22</v>
      </c>
      <c r="E78" s="72"/>
      <c r="F78" s="42" t="str" cm="1">
        <f t="array" ref="F78">+numtext(E78)</f>
        <v>CERO PESOS 00/100 M.N.</v>
      </c>
      <c r="G78" s="43">
        <f t="shared" si="2"/>
        <v>0</v>
      </c>
      <c r="H78"/>
    </row>
    <row r="79" spans="1:8" s="44" customFormat="1" ht="45">
      <c r="A79" s="69" t="s">
        <v>90</v>
      </c>
      <c r="B79" s="41" t="s">
        <v>149</v>
      </c>
      <c r="C79" s="70" t="s">
        <v>25</v>
      </c>
      <c r="D79" s="71">
        <v>19</v>
      </c>
      <c r="E79" s="72"/>
      <c r="F79" s="42" t="str" cm="1">
        <f t="array" ref="F79">+numtext(E79)</f>
        <v>CERO PESOS 00/100 M.N.</v>
      </c>
      <c r="G79" s="43">
        <f t="shared" si="2"/>
        <v>0</v>
      </c>
      <c r="H79"/>
    </row>
    <row r="80" spans="1:8" s="44" customFormat="1" ht="45">
      <c r="A80" s="69" t="s">
        <v>91</v>
      </c>
      <c r="B80" s="41" t="s">
        <v>150</v>
      </c>
      <c r="C80" s="70" t="s">
        <v>22</v>
      </c>
      <c r="D80" s="71">
        <v>3</v>
      </c>
      <c r="E80" s="72"/>
      <c r="F80" s="42" t="str" cm="1">
        <f t="array" ref="F80">+numtext(E80)</f>
        <v>CERO PESOS 00/100 M.N.</v>
      </c>
      <c r="G80" s="43">
        <f t="shared" si="2"/>
        <v>0</v>
      </c>
      <c r="H80"/>
    </row>
    <row r="81" spans="1:8" s="44" customFormat="1" ht="45">
      <c r="A81" s="69" t="s">
        <v>92</v>
      </c>
      <c r="B81" s="41" t="s">
        <v>151</v>
      </c>
      <c r="C81" s="70" t="s">
        <v>22</v>
      </c>
      <c r="D81" s="71">
        <v>1</v>
      </c>
      <c r="E81" s="72"/>
      <c r="F81" s="42" t="str" cm="1">
        <f t="array" ref="F81">+numtext(E81)</f>
        <v>CERO PESOS 00/100 M.N.</v>
      </c>
      <c r="G81" s="43">
        <f t="shared" si="2"/>
        <v>0</v>
      </c>
      <c r="H81"/>
    </row>
    <row r="82" spans="1:8" s="44" customFormat="1" ht="67.5">
      <c r="A82" s="69" t="s">
        <v>93</v>
      </c>
      <c r="B82" s="41" t="s">
        <v>152</v>
      </c>
      <c r="C82" s="70" t="s">
        <v>25</v>
      </c>
      <c r="D82" s="71">
        <v>12</v>
      </c>
      <c r="E82" s="72"/>
      <c r="F82" s="42" t="str" cm="1">
        <f t="array" ref="F82">+numtext(E82)</f>
        <v>CERO PESOS 00/100 M.N.</v>
      </c>
      <c r="G82" s="43">
        <f t="shared" si="2"/>
        <v>0</v>
      </c>
      <c r="H82"/>
    </row>
    <row r="83" spans="1:8" s="44" customFormat="1" ht="67.5">
      <c r="A83" s="69" t="s">
        <v>94</v>
      </c>
      <c r="B83" s="41" t="s">
        <v>153</v>
      </c>
      <c r="C83" s="70" t="s">
        <v>22</v>
      </c>
      <c r="D83" s="71">
        <v>1</v>
      </c>
      <c r="E83" s="72"/>
      <c r="F83" s="42" t="str" cm="1">
        <f t="array" ref="F83">+numtext(E83)</f>
        <v>CERO PESOS 00/100 M.N.</v>
      </c>
      <c r="G83" s="43">
        <f t="shared" si="2"/>
        <v>0</v>
      </c>
      <c r="H83"/>
    </row>
    <row r="84" spans="1:8" s="44" customFormat="1" ht="67.5">
      <c r="A84" s="69" t="s">
        <v>95</v>
      </c>
      <c r="B84" s="41" t="s">
        <v>154</v>
      </c>
      <c r="C84" s="70" t="s">
        <v>22</v>
      </c>
      <c r="D84" s="71">
        <v>1</v>
      </c>
      <c r="E84" s="72"/>
      <c r="F84" s="42" t="str" cm="1">
        <f t="array" ref="F84">+numtext(E84)</f>
        <v>CERO PESOS 00/100 M.N.</v>
      </c>
      <c r="G84" s="43">
        <f t="shared" si="2"/>
        <v>0</v>
      </c>
      <c r="H84"/>
    </row>
    <row r="85" spans="1:8" s="44" customFormat="1" ht="45">
      <c r="A85" s="69" t="s">
        <v>96</v>
      </c>
      <c r="B85" s="41" t="s">
        <v>155</v>
      </c>
      <c r="C85" s="70" t="s">
        <v>25</v>
      </c>
      <c r="D85" s="71">
        <v>15</v>
      </c>
      <c r="E85" s="72"/>
      <c r="F85" s="42" t="str" cm="1">
        <f t="array" ref="F85">+numtext(E85)</f>
        <v>CERO PESOS 00/100 M.N.</v>
      </c>
      <c r="G85" s="43">
        <f t="shared" si="2"/>
        <v>0</v>
      </c>
      <c r="H85"/>
    </row>
    <row r="86" spans="1:8" s="44" customFormat="1" ht="45">
      <c r="A86" s="69" t="s">
        <v>97</v>
      </c>
      <c r="B86" s="41" t="s">
        <v>156</v>
      </c>
      <c r="C86" s="70" t="s">
        <v>22</v>
      </c>
      <c r="D86" s="71">
        <v>4</v>
      </c>
      <c r="E86" s="72"/>
      <c r="F86" s="42" t="str" cm="1">
        <f t="array" ref="F86">+numtext(E86)</f>
        <v>CERO PESOS 00/100 M.N.</v>
      </c>
      <c r="G86" s="43">
        <f t="shared" si="2"/>
        <v>0</v>
      </c>
      <c r="H86"/>
    </row>
    <row r="87" spans="1:8" s="44" customFormat="1" ht="56.25">
      <c r="A87" s="69" t="s">
        <v>98</v>
      </c>
      <c r="B87" s="41" t="s">
        <v>157</v>
      </c>
      <c r="C87" s="70" t="s">
        <v>22</v>
      </c>
      <c r="D87" s="71">
        <v>2</v>
      </c>
      <c r="E87" s="72"/>
      <c r="F87" s="42" t="str" cm="1">
        <f t="array" ref="F87">+numtext(E87)</f>
        <v>CERO PESOS 00/100 M.N.</v>
      </c>
      <c r="G87" s="43">
        <f t="shared" si="2"/>
        <v>0</v>
      </c>
      <c r="H87"/>
    </row>
    <row r="88" spans="1:8" s="44" customFormat="1" ht="56.25">
      <c r="A88" s="69" t="s">
        <v>99</v>
      </c>
      <c r="B88" s="41" t="s">
        <v>158</v>
      </c>
      <c r="C88" s="70" t="s">
        <v>22</v>
      </c>
      <c r="D88" s="71">
        <v>10</v>
      </c>
      <c r="E88" s="72"/>
      <c r="F88" s="42" t="str" cm="1">
        <f t="array" ref="F88">+numtext(E88)</f>
        <v>CERO PESOS 00/100 M.N.</v>
      </c>
      <c r="G88" s="43">
        <f t="shared" si="2"/>
        <v>0</v>
      </c>
      <c r="H88"/>
    </row>
    <row r="89" spans="1:8" s="44" customFormat="1" ht="56.25">
      <c r="A89" s="69" t="s">
        <v>100</v>
      </c>
      <c r="B89" s="41" t="s">
        <v>159</v>
      </c>
      <c r="C89" s="70" t="s">
        <v>22</v>
      </c>
      <c r="D89" s="71">
        <v>30</v>
      </c>
      <c r="E89" s="72"/>
      <c r="F89" s="42" t="str" cm="1">
        <f t="array" ref="F89">+numtext(E89)</f>
        <v>CERO PESOS 00/100 M.N.</v>
      </c>
      <c r="G89" s="43">
        <f t="shared" si="2"/>
        <v>0</v>
      </c>
      <c r="H89"/>
    </row>
    <row r="90" spans="1:8" s="44" customFormat="1" ht="78.75">
      <c r="A90" s="69" t="s">
        <v>101</v>
      </c>
      <c r="B90" s="41" t="s">
        <v>160</v>
      </c>
      <c r="C90" s="70" t="s">
        <v>22</v>
      </c>
      <c r="D90" s="71">
        <v>40</v>
      </c>
      <c r="E90" s="72"/>
      <c r="F90" s="42" t="str" cm="1">
        <f t="array" ref="F90">+numtext(E90)</f>
        <v>CERO PESOS 00/100 M.N.</v>
      </c>
      <c r="G90" s="43">
        <f t="shared" si="2"/>
        <v>0</v>
      </c>
      <c r="H90"/>
    </row>
    <row r="91" spans="1:8" s="44" customFormat="1" ht="56.25">
      <c r="A91" s="69" t="s">
        <v>102</v>
      </c>
      <c r="B91" s="41" t="s">
        <v>161</v>
      </c>
      <c r="C91" s="70" t="s">
        <v>22</v>
      </c>
      <c r="D91" s="71">
        <v>34</v>
      </c>
      <c r="E91" s="72"/>
      <c r="F91" s="42" t="str" cm="1">
        <f t="array" ref="F91">+numtext(E91)</f>
        <v>CERO PESOS 00/100 M.N.</v>
      </c>
      <c r="G91" s="43">
        <f t="shared" si="2"/>
        <v>0</v>
      </c>
      <c r="H91"/>
    </row>
    <row r="92" spans="1:8" s="44" customFormat="1" ht="45">
      <c r="A92" s="69" t="s">
        <v>103</v>
      </c>
      <c r="B92" s="41" t="s">
        <v>162</v>
      </c>
      <c r="C92" s="70" t="s">
        <v>22</v>
      </c>
      <c r="D92" s="71">
        <v>46</v>
      </c>
      <c r="E92" s="72"/>
      <c r="F92" s="42" t="str" cm="1">
        <f t="array" ref="F92">+numtext(E92)</f>
        <v>CERO PESOS 00/100 M.N.</v>
      </c>
      <c r="G92" s="43">
        <f t="shared" si="2"/>
        <v>0</v>
      </c>
      <c r="H92"/>
    </row>
    <row r="93" spans="1:8" s="44" customFormat="1" ht="56.25">
      <c r="A93" s="69" t="s">
        <v>104</v>
      </c>
      <c r="B93" s="41" t="s">
        <v>163</v>
      </c>
      <c r="C93" s="70" t="s">
        <v>22</v>
      </c>
      <c r="D93" s="71">
        <v>2197</v>
      </c>
      <c r="E93" s="72"/>
      <c r="F93" s="42" t="str" cm="1">
        <f t="array" ref="F93">+numtext(E93)</f>
        <v>CERO PESOS 00/100 M.N.</v>
      </c>
      <c r="G93" s="43">
        <f t="shared" si="2"/>
        <v>0</v>
      </c>
      <c r="H93"/>
    </row>
    <row r="94" spans="1:8" s="44" customFormat="1" ht="56.25">
      <c r="A94" s="69" t="s">
        <v>105</v>
      </c>
      <c r="B94" s="41" t="s">
        <v>164</v>
      </c>
      <c r="C94" s="70" t="s">
        <v>22</v>
      </c>
      <c r="D94" s="71">
        <v>32</v>
      </c>
      <c r="E94" s="72"/>
      <c r="F94" s="42" t="str" cm="1">
        <f t="array" ref="F94">+numtext(E94)</f>
        <v>CERO PESOS 00/100 M.N.</v>
      </c>
      <c r="G94" s="43">
        <f t="shared" si="2"/>
        <v>0</v>
      </c>
      <c r="H94"/>
    </row>
    <row r="95" spans="1:7" ht="78.75">
      <c r="A95" s="69" t="s">
        <v>106</v>
      </c>
      <c r="B95" s="41" t="s">
        <v>140</v>
      </c>
      <c r="C95" s="70" t="s">
        <v>22</v>
      </c>
      <c r="D95" s="71">
        <v>8</v>
      </c>
      <c r="E95" s="72"/>
      <c r="F95" s="42" t="str" cm="1">
        <f t="array" ref="F95">+numtext(E95)</f>
        <v>CERO PESOS 00/100 M.N.</v>
      </c>
      <c r="G95" s="43">
        <f t="shared" si="2"/>
        <v>0</v>
      </c>
    </row>
    <row r="96" spans="1:8" s="44" customFormat="1" ht="56.25">
      <c r="A96" s="69" t="s">
        <v>107</v>
      </c>
      <c r="B96" s="41" t="s">
        <v>141</v>
      </c>
      <c r="C96" s="70" t="s">
        <v>22</v>
      </c>
      <c r="D96" s="71">
        <v>8</v>
      </c>
      <c r="E96" s="72"/>
      <c r="F96" s="42" t="str" cm="1">
        <f t="array" ref="F96">+numtext(E96)</f>
        <v>CERO PESOS 00/100 M.N.</v>
      </c>
      <c r="G96" s="43">
        <f t="shared" si="2"/>
        <v>0</v>
      </c>
      <c r="H96"/>
    </row>
    <row r="97" spans="1:8" s="44" customFormat="1" ht="15">
      <c r="A97" s="67" t="s">
        <v>252</v>
      </c>
      <c r="B97" s="67" t="s">
        <v>173</v>
      </c>
      <c r="C97" s="70"/>
      <c r="D97" s="71"/>
      <c r="E97" s="72"/>
      <c r="F97" s="42"/>
      <c r="G97" s="68">
        <f>SUM(G98:G107)</f>
        <v>0</v>
      </c>
      <c r="H97"/>
    </row>
    <row r="98" spans="1:8" s="44" customFormat="1" ht="33.75">
      <c r="A98" s="69" t="s">
        <v>108</v>
      </c>
      <c r="B98" s="41" t="s">
        <v>174</v>
      </c>
      <c r="C98" s="70" t="s">
        <v>25</v>
      </c>
      <c r="D98" s="71">
        <v>5250</v>
      </c>
      <c r="E98" s="72"/>
      <c r="F98" s="42" t="str" cm="1">
        <f t="array" ref="F98">+numtext(E98)</f>
        <v>CERO PESOS 00/100 M.N.</v>
      </c>
      <c r="G98" s="43">
        <f t="shared" si="3" ref="G98:G107">+ROUND(D98*E98,2)</f>
        <v>0</v>
      </c>
      <c r="H98"/>
    </row>
    <row r="99" spans="1:8" s="44" customFormat="1" ht="67.5">
      <c r="A99" s="69" t="s">
        <v>109</v>
      </c>
      <c r="B99" s="41" t="s">
        <v>175</v>
      </c>
      <c r="C99" s="70" t="s">
        <v>25</v>
      </c>
      <c r="D99" s="71">
        <v>1050</v>
      </c>
      <c r="E99" s="72"/>
      <c r="F99" s="42" t="str" cm="1">
        <f t="array" ref="F99">+numtext(E99)</f>
        <v>CERO PESOS 00/100 M.N.</v>
      </c>
      <c r="G99" s="43">
        <f t="shared" si="3"/>
        <v>0</v>
      </c>
      <c r="H99"/>
    </row>
    <row r="100" spans="1:8" s="44" customFormat="1" ht="56.25">
      <c r="A100" s="69" t="s">
        <v>110</v>
      </c>
      <c r="B100" s="41" t="s">
        <v>176</v>
      </c>
      <c r="C100" s="70" t="s">
        <v>25</v>
      </c>
      <c r="D100" s="71">
        <v>35</v>
      </c>
      <c r="E100" s="72"/>
      <c r="F100" s="42" t="str" cm="1">
        <f t="array" ref="F100">+numtext(E100)</f>
        <v>CERO PESOS 00/100 M.N.</v>
      </c>
      <c r="G100" s="43">
        <f t="shared" si="3"/>
        <v>0</v>
      </c>
      <c r="H100"/>
    </row>
    <row r="101" spans="1:8" s="44" customFormat="1" ht="45">
      <c r="A101" s="69" t="s">
        <v>111</v>
      </c>
      <c r="B101" s="41" t="s">
        <v>177</v>
      </c>
      <c r="C101" s="70" t="s">
        <v>22</v>
      </c>
      <c r="D101" s="71">
        <v>44</v>
      </c>
      <c r="E101" s="72"/>
      <c r="F101" s="42" t="str" cm="1">
        <f t="array" ref="F101">+numtext(E101)</f>
        <v>CERO PESOS 00/100 M.N.</v>
      </c>
      <c r="G101" s="43">
        <f t="shared" si="3"/>
        <v>0</v>
      </c>
      <c r="H101"/>
    </row>
    <row r="102" spans="1:8" s="44" customFormat="1" ht="56.25">
      <c r="A102" s="69" t="s">
        <v>112</v>
      </c>
      <c r="B102" s="41" t="s">
        <v>178</v>
      </c>
      <c r="C102" s="70" t="s">
        <v>22</v>
      </c>
      <c r="D102" s="71">
        <v>35</v>
      </c>
      <c r="E102" s="72"/>
      <c r="F102" s="42" t="str" cm="1">
        <f t="array" ref="F102">+numtext(E102)</f>
        <v>CERO PESOS 00/100 M.N.</v>
      </c>
      <c r="G102" s="43">
        <f t="shared" si="3"/>
        <v>0</v>
      </c>
      <c r="H102"/>
    </row>
    <row r="103" spans="1:8" s="44" customFormat="1" ht="33.75">
      <c r="A103" s="69" t="s">
        <v>113</v>
      </c>
      <c r="B103" s="41" t="s">
        <v>179</v>
      </c>
      <c r="C103" s="70" t="s">
        <v>22</v>
      </c>
      <c r="D103" s="71">
        <v>350</v>
      </c>
      <c r="E103" s="72"/>
      <c r="F103" s="42" t="str" cm="1">
        <f t="array" ref="F103">+numtext(E103)</f>
        <v>CERO PESOS 00/100 M.N.</v>
      </c>
      <c r="G103" s="43">
        <f t="shared" si="3"/>
        <v>0</v>
      </c>
      <c r="H103"/>
    </row>
    <row r="104" spans="1:8" s="44" customFormat="1" ht="45">
      <c r="A104" s="69" t="s">
        <v>114</v>
      </c>
      <c r="B104" s="41" t="s">
        <v>180</v>
      </c>
      <c r="C104" s="70" t="s">
        <v>22</v>
      </c>
      <c r="D104" s="71">
        <v>18</v>
      </c>
      <c r="E104" s="72"/>
      <c r="F104" s="42" t="str" cm="1">
        <f t="array" ref="F104">+numtext(E104)</f>
        <v>CERO PESOS 00/100 M.N.</v>
      </c>
      <c r="G104" s="43">
        <f t="shared" si="3"/>
        <v>0</v>
      </c>
      <c r="H104"/>
    </row>
    <row r="105" spans="1:8" s="44" customFormat="1" ht="45">
      <c r="A105" s="69" t="s">
        <v>115</v>
      </c>
      <c r="B105" s="41" t="s">
        <v>181</v>
      </c>
      <c r="C105" s="70" t="s">
        <v>22</v>
      </c>
      <c r="D105" s="71">
        <v>175</v>
      </c>
      <c r="E105" s="72"/>
      <c r="F105" s="42" t="str" cm="1">
        <f t="array" ref="F105">+numtext(E105)</f>
        <v>CERO PESOS 00/100 M.N.</v>
      </c>
      <c r="G105" s="43">
        <f t="shared" si="3"/>
        <v>0</v>
      </c>
      <c r="H105"/>
    </row>
    <row r="106" spans="1:8" s="44" customFormat="1" ht="33.75">
      <c r="A106" s="69" t="s">
        <v>116</v>
      </c>
      <c r="B106" s="41" t="s">
        <v>182</v>
      </c>
      <c r="C106" s="70" t="s">
        <v>22</v>
      </c>
      <c r="D106" s="71">
        <v>88</v>
      </c>
      <c r="E106" s="72"/>
      <c r="F106" s="42" t="str" cm="1">
        <f t="array" ref="F106">+numtext(E106)</f>
        <v>CERO PESOS 00/100 M.N.</v>
      </c>
      <c r="G106" s="43">
        <f t="shared" si="3"/>
        <v>0</v>
      </c>
      <c r="H106"/>
    </row>
    <row r="107" spans="1:8" s="44" customFormat="1" ht="56.25">
      <c r="A107" s="69" t="s">
        <v>117</v>
      </c>
      <c r="B107" s="41" t="s">
        <v>183</v>
      </c>
      <c r="C107" s="70" t="s">
        <v>22</v>
      </c>
      <c r="D107" s="71">
        <v>9</v>
      </c>
      <c r="E107" s="72"/>
      <c r="F107" s="42" t="str" cm="1">
        <f t="array" ref="F107">+numtext(E107)</f>
        <v>CERO PESOS 00/100 M.N.</v>
      </c>
      <c r="G107" s="43">
        <f t="shared" si="3"/>
        <v>0</v>
      </c>
      <c r="H107"/>
    </row>
    <row r="108" spans="1:8" s="44" customFormat="1" ht="15">
      <c r="A108" s="77" t="s">
        <v>190</v>
      </c>
      <c r="B108" s="77" t="s">
        <v>139</v>
      </c>
      <c r="C108" s="78"/>
      <c r="D108" s="79"/>
      <c r="E108" s="80"/>
      <c r="F108" s="81" t="str" cm="1">
        <f t="array" ref="F108">+numtext(E108)</f>
        <v>CERO PESOS 00/100 M.N.</v>
      </c>
      <c r="G108" s="82">
        <f>SUM(G109:G116)</f>
        <v>0</v>
      </c>
      <c r="H108"/>
    </row>
    <row r="109" spans="1:8" s="44" customFormat="1" ht="33.75">
      <c r="A109" s="69" t="s">
        <v>118</v>
      </c>
      <c r="B109" s="41" t="s">
        <v>165</v>
      </c>
      <c r="C109" s="70" t="s">
        <v>22</v>
      </c>
      <c r="D109" s="71">
        <v>3</v>
      </c>
      <c r="E109" s="72"/>
      <c r="F109" s="42" t="str" cm="1">
        <f t="array" ref="F109">+numtext(E109)</f>
        <v>CERO PESOS 00/100 M.N.</v>
      </c>
      <c r="G109" s="43">
        <f t="shared" si="4" ref="G109:G116">+ROUND(D109*E109,2)</f>
        <v>0</v>
      </c>
      <c r="H109"/>
    </row>
    <row r="110" spans="1:8" s="44" customFormat="1" ht="90">
      <c r="A110" s="69" t="s">
        <v>119</v>
      </c>
      <c r="B110" s="41" t="s">
        <v>166</v>
      </c>
      <c r="C110" s="70" t="s">
        <v>22</v>
      </c>
      <c r="D110" s="71">
        <v>1</v>
      </c>
      <c r="E110" s="72"/>
      <c r="F110" s="42" t="str" cm="1">
        <f t="array" ref="F110">+numtext(E110)</f>
        <v>CERO PESOS 00/100 M.N.</v>
      </c>
      <c r="G110" s="43">
        <f t="shared" si="4"/>
        <v>0</v>
      </c>
      <c r="H110"/>
    </row>
    <row r="111" spans="1:8" s="44" customFormat="1" ht="45">
      <c r="A111" s="69" t="s">
        <v>120</v>
      </c>
      <c r="B111" s="41" t="s">
        <v>167</v>
      </c>
      <c r="C111" s="70" t="s">
        <v>22</v>
      </c>
      <c r="D111" s="71">
        <v>1</v>
      </c>
      <c r="E111" s="72"/>
      <c r="F111" s="42" t="str" cm="1">
        <f t="array" ref="F111">+numtext(E111)</f>
        <v>CERO PESOS 00/100 M.N.</v>
      </c>
      <c r="G111" s="43">
        <f t="shared" si="4"/>
        <v>0</v>
      </c>
      <c r="H111"/>
    </row>
    <row r="112" spans="1:8" s="44" customFormat="1" ht="33.75">
      <c r="A112" s="69" t="s">
        <v>121</v>
      </c>
      <c r="B112" s="41" t="s">
        <v>168</v>
      </c>
      <c r="C112" s="70" t="s">
        <v>22</v>
      </c>
      <c r="D112" s="71">
        <v>19</v>
      </c>
      <c r="E112" s="72"/>
      <c r="F112" s="42" t="str" cm="1">
        <f t="array" ref="F112">+numtext(E112)</f>
        <v>CERO PESOS 00/100 M.N.</v>
      </c>
      <c r="G112" s="43">
        <f t="shared" si="4"/>
        <v>0</v>
      </c>
      <c r="H112"/>
    </row>
    <row r="113" spans="1:8" s="44" customFormat="1" ht="33.75">
      <c r="A113" s="69" t="s">
        <v>122</v>
      </c>
      <c r="B113" s="41" t="s">
        <v>169</v>
      </c>
      <c r="C113" s="70" t="s">
        <v>22</v>
      </c>
      <c r="D113" s="71">
        <v>2</v>
      </c>
      <c r="E113" s="72"/>
      <c r="F113" s="42" t="str" cm="1">
        <f t="array" ref="F113">+numtext(E113)</f>
        <v>CERO PESOS 00/100 M.N.</v>
      </c>
      <c r="G113" s="43">
        <f t="shared" si="4"/>
        <v>0</v>
      </c>
      <c r="H113"/>
    </row>
    <row r="114" spans="1:8" s="44" customFormat="1" ht="67.5">
      <c r="A114" s="69" t="s">
        <v>123</v>
      </c>
      <c r="B114" s="41" t="s">
        <v>170</v>
      </c>
      <c r="C114" s="70" t="s">
        <v>25</v>
      </c>
      <c r="D114" s="71">
        <v>37</v>
      </c>
      <c r="E114" s="72"/>
      <c r="F114" s="42" t="str" cm="1">
        <f t="array" ref="F114">+numtext(E114)</f>
        <v>CERO PESOS 00/100 M.N.</v>
      </c>
      <c r="G114" s="43">
        <f t="shared" si="4"/>
        <v>0</v>
      </c>
      <c r="H114"/>
    </row>
    <row r="115" spans="1:8" s="44" customFormat="1" ht="45">
      <c r="A115" s="69" t="s">
        <v>124</v>
      </c>
      <c r="B115" s="41" t="s">
        <v>171</v>
      </c>
      <c r="C115" s="70" t="s">
        <v>25</v>
      </c>
      <c r="D115" s="71">
        <v>118</v>
      </c>
      <c r="E115" s="72"/>
      <c r="F115" s="42" t="str" cm="1">
        <f t="array" ref="F115">+numtext(E115)</f>
        <v>CERO PESOS 00/100 M.N.</v>
      </c>
      <c r="G115" s="43">
        <f t="shared" si="4"/>
        <v>0</v>
      </c>
      <c r="H115"/>
    </row>
    <row r="116" spans="1:8" s="44" customFormat="1" ht="45">
      <c r="A116" s="69" t="s">
        <v>125</v>
      </c>
      <c r="B116" s="41" t="s">
        <v>172</v>
      </c>
      <c r="C116" s="70" t="s">
        <v>22</v>
      </c>
      <c r="D116" s="71">
        <v>3</v>
      </c>
      <c r="E116" s="72"/>
      <c r="F116" s="42" t="str" cm="1">
        <f t="array" ref="F116">+numtext(E116)</f>
        <v>CERO PESOS 00/100 M.N.</v>
      </c>
      <c r="G116" s="43">
        <f t="shared" si="4"/>
        <v>0</v>
      </c>
      <c r="H116"/>
    </row>
    <row r="117" spans="1:8" s="44" customFormat="1" ht="15">
      <c r="A117" s="30" t="s">
        <v>137</v>
      </c>
      <c r="B117" s="74" t="s">
        <v>188</v>
      </c>
      <c r="C117" s="70"/>
      <c r="D117" s="71"/>
      <c r="E117" s="72"/>
      <c r="F117" s="42" t="str">
        <f t="array" ref="F117">+numtext(E117)</f>
        <v>CERO PESOS 00/100 M.N.</v>
      </c>
      <c r="G117" s="28">
        <f>SUM(G118:G120)</f>
        <v>0</v>
      </c>
      <c r="H117"/>
    </row>
    <row r="118" spans="1:8" s="76" customFormat="1" ht="112.5">
      <c r="A118" s="69" t="s">
        <v>126</v>
      </c>
      <c r="B118" s="41" t="s">
        <v>184</v>
      </c>
      <c r="C118" s="70" t="s">
        <v>22</v>
      </c>
      <c r="D118" s="71">
        <v>1</v>
      </c>
      <c r="E118" s="72"/>
      <c r="F118" s="42" t="str">
        <f t="array" ref="F118">+numtext(E118)</f>
        <v>CERO PESOS 00/100 M.N.</v>
      </c>
      <c r="G118" s="43">
        <f t="shared" si="5" ref="G118:G128">+ROUND(D118*E118,2)</f>
        <v>0</v>
      </c>
      <c r="H118"/>
    </row>
    <row r="119" spans="1:8" s="76" customFormat="1" ht="56.25">
      <c r="A119" s="69" t="s">
        <v>127</v>
      </c>
      <c r="B119" s="41" t="s">
        <v>185</v>
      </c>
      <c r="C119" s="70" t="s">
        <v>22</v>
      </c>
      <c r="D119" s="71">
        <v>1</v>
      </c>
      <c r="E119" s="72"/>
      <c r="F119" s="42" t="str">
        <f t="array" ref="F119">+numtext(E119)</f>
        <v>CERO PESOS 00/100 M.N.</v>
      </c>
      <c r="G119" s="43">
        <f t="shared" si="5"/>
        <v>0</v>
      </c>
      <c r="H119"/>
    </row>
    <row r="120" spans="1:8" s="76" customFormat="1" ht="56.25">
      <c r="A120" s="69" t="s">
        <v>128</v>
      </c>
      <c r="B120" s="41" t="s">
        <v>186</v>
      </c>
      <c r="C120" s="70" t="s">
        <v>22</v>
      </c>
      <c r="D120" s="71">
        <v>1</v>
      </c>
      <c r="E120" s="72"/>
      <c r="F120" s="42" t="str">
        <f t="array" ref="F120">+numtext(E120)</f>
        <v>CERO PESOS 00/100 M.N.</v>
      </c>
      <c r="G120" s="43">
        <f t="shared" si="5"/>
        <v>0</v>
      </c>
      <c r="H120"/>
    </row>
    <row r="121" spans="1:8" s="44" customFormat="1" ht="15">
      <c r="A121" s="30" t="s">
        <v>138</v>
      </c>
      <c r="B121" s="74" t="s">
        <v>191</v>
      </c>
      <c r="C121" s="70"/>
      <c r="D121" s="71"/>
      <c r="E121" s="72"/>
      <c r="F121" s="42" t="str">
        <f t="array" ref="F121">+numtext(E121)</f>
        <v>CERO PESOS 00/100 M.N.</v>
      </c>
      <c r="G121" s="28">
        <f>SUM(G122:G130)</f>
        <v>0</v>
      </c>
      <c r="H121"/>
    </row>
    <row r="122" spans="1:8" s="44" customFormat="1" ht="33.75">
      <c r="A122" s="69" t="s">
        <v>129</v>
      </c>
      <c r="B122" s="41" t="s">
        <v>195</v>
      </c>
      <c r="C122" s="70" t="s">
        <v>21</v>
      </c>
      <c r="D122" s="71">
        <v>55.20</v>
      </c>
      <c r="E122" s="72"/>
      <c r="F122" s="42" t="str">
        <f t="array" ref="F122">+numtext(E122)</f>
        <v>CERO PESOS 00/100 M.N.</v>
      </c>
      <c r="G122" s="43">
        <f t="shared" si="5"/>
        <v>0</v>
      </c>
      <c r="H122"/>
    </row>
    <row r="123" spans="1:8" s="44" customFormat="1" ht="45">
      <c r="A123" s="69" t="s">
        <v>130</v>
      </c>
      <c r="B123" s="41" t="s">
        <v>196</v>
      </c>
      <c r="C123" s="70" t="s">
        <v>21</v>
      </c>
      <c r="D123" s="71">
        <v>407.23</v>
      </c>
      <c r="E123" s="72"/>
      <c r="F123" s="42" t="str">
        <f t="array" ref="F123">+numtext(E123)</f>
        <v>CERO PESOS 00/100 M.N.</v>
      </c>
      <c r="G123" s="43">
        <f t="shared" si="5"/>
        <v>0</v>
      </c>
      <c r="H123"/>
    </row>
    <row r="124" spans="1:8" s="44" customFormat="1" ht="33.75">
      <c r="A124" s="69" t="s">
        <v>131</v>
      </c>
      <c r="B124" s="41" t="s">
        <v>197</v>
      </c>
      <c r="C124" s="70" t="s">
        <v>23</v>
      </c>
      <c r="D124" s="71">
        <v>851.08</v>
      </c>
      <c r="E124" s="72"/>
      <c r="F124" s="42" t="str">
        <f t="array" ref="F124">+numtext(E124)</f>
        <v>CERO PESOS 00/100 M.N.</v>
      </c>
      <c r="G124" s="43">
        <f t="shared" si="5"/>
        <v>0</v>
      </c>
      <c r="H124"/>
    </row>
    <row r="125" spans="1:8" s="44" customFormat="1" ht="45">
      <c r="A125" s="69" t="s">
        <v>132</v>
      </c>
      <c r="B125" s="41" t="s">
        <v>198</v>
      </c>
      <c r="C125" s="70" t="s">
        <v>21</v>
      </c>
      <c r="D125" s="71">
        <v>9.90</v>
      </c>
      <c r="E125" s="72"/>
      <c r="F125" s="42" t="str">
        <f t="array" ref="F125">+numtext(E125)</f>
        <v>CERO PESOS 00/100 M.N.</v>
      </c>
      <c r="G125" s="43">
        <f t="shared" si="5"/>
        <v>0</v>
      </c>
      <c r="H125"/>
    </row>
    <row r="126" spans="1:8" s="44" customFormat="1" ht="67.5">
      <c r="A126" s="69" t="s">
        <v>133</v>
      </c>
      <c r="B126" s="41" t="s">
        <v>192</v>
      </c>
      <c r="C126" s="70" t="s">
        <v>22</v>
      </c>
      <c r="D126" s="71">
        <v>1</v>
      </c>
      <c r="E126" s="72"/>
      <c r="F126" s="42" t="str">
        <f t="array" ref="F126">+numtext(E126)</f>
        <v>CERO PESOS 00/100 M.N.</v>
      </c>
      <c r="G126" s="43">
        <f t="shared" si="5"/>
        <v>0</v>
      </c>
      <c r="H126"/>
    </row>
    <row r="127" spans="1:8" s="44" customFormat="1" ht="45">
      <c r="A127" s="69" t="s">
        <v>134</v>
      </c>
      <c r="B127" s="41" t="s">
        <v>193</v>
      </c>
      <c r="C127" s="70" t="s">
        <v>22</v>
      </c>
      <c r="D127" s="71">
        <v>109</v>
      </c>
      <c r="E127" s="72"/>
      <c r="F127" s="42" t="str">
        <f t="array" ref="F127">+numtext(E127)</f>
        <v>CERO PESOS 00/100 M.N.</v>
      </c>
      <c r="G127" s="43">
        <f t="shared" si="5"/>
        <v>0</v>
      </c>
      <c r="H127"/>
    </row>
    <row r="128" spans="1:8" s="44" customFormat="1" ht="45">
      <c r="A128" s="69" t="s">
        <v>135</v>
      </c>
      <c r="B128" s="41" t="s">
        <v>194</v>
      </c>
      <c r="C128" s="70" t="s">
        <v>22</v>
      </c>
      <c r="D128" s="71">
        <v>84</v>
      </c>
      <c r="E128" s="72"/>
      <c r="F128" s="42" t="str">
        <f t="array" ref="F128">+numtext(E128)</f>
        <v>CERO PESOS 00/100 M.N.</v>
      </c>
      <c r="G128" s="43">
        <f t="shared" si="5"/>
        <v>0</v>
      </c>
      <c r="H128"/>
    </row>
    <row r="129" spans="1:8" s="44" customFormat="1" ht="213.75">
      <c r="A129" s="69" t="s">
        <v>136</v>
      </c>
      <c r="B129" s="41" t="s">
        <v>199</v>
      </c>
      <c r="C129" s="70" t="s">
        <v>22</v>
      </c>
      <c r="D129" s="71">
        <v>1</v>
      </c>
      <c r="E129" s="72"/>
      <c r="F129" s="42" t="str">
        <f t="array" ref="F129">+numtext(E129)</f>
        <v>CERO PESOS 00/100 M.N.</v>
      </c>
      <c r="G129" s="43">
        <f t="shared" si="6" ref="G129">+ROUND(D129*E129,2)</f>
        <v>0</v>
      </c>
      <c r="H129"/>
    </row>
    <row r="130" spans="1:7" s="44" customFormat="1" ht="11.25">
      <c r="A130" s="69"/>
      <c r="B130" s="41"/>
      <c r="C130" s="70"/>
      <c r="D130" s="71"/>
      <c r="E130" s="72"/>
      <c r="F130" s="42"/>
      <c r="G130" s="43"/>
    </row>
    <row r="131" spans="1:7" s="44" customFormat="1" ht="11.25">
      <c r="A131" s="69"/>
      <c r="B131" s="41"/>
      <c r="C131" s="70"/>
      <c r="D131" s="71"/>
      <c r="E131" s="72"/>
      <c r="F131" s="42"/>
      <c r="G131" s="43"/>
    </row>
    <row r="132" spans="1:7" s="44" customFormat="1" ht="11.25">
      <c r="A132" s="69"/>
      <c r="B132" s="41"/>
      <c r="C132" s="70"/>
      <c r="D132" s="71"/>
      <c r="E132" s="72"/>
      <c r="F132" s="42"/>
      <c r="G132" s="43"/>
    </row>
    <row r="133" spans="1:7" s="2" customFormat="1" ht="12.75">
      <c r="A133" s="51"/>
      <c r="B133" s="27"/>
      <c r="C133" s="23"/>
      <c r="D133" s="56"/>
      <c r="E133" s="25"/>
      <c r="F133" s="39"/>
      <c r="G133" s="26"/>
    </row>
    <row r="134" spans="1:7" ht="15.75">
      <c r="A134" s="60"/>
      <c r="B134" s="61" t="s">
        <v>26</v>
      </c>
      <c r="C134" s="62"/>
      <c r="D134" s="63"/>
      <c r="E134" s="60"/>
      <c r="F134" s="60"/>
      <c r="G134" s="60"/>
    </row>
    <row r="135" spans="1:7" s="2" customFormat="1" ht="12.75">
      <c r="A135" s="51"/>
      <c r="B135" s="27"/>
      <c r="C135" s="23"/>
      <c r="D135" s="24"/>
      <c r="E135" s="25"/>
      <c r="F135" s="39"/>
      <c r="G135" s="26"/>
    </row>
    <row r="136" spans="1:7" s="4" customFormat="1" ht="51">
      <c r="A136" s="50"/>
      <c r="B136" s="29" t="str">
        <f>B17</f>
        <v>Construcción del Primer Complejo Creativo de Ciudad Creativa Digital (media tensión, alimentador principal, sistema pararrayos, seccionador y planta de emergencia) de la Torre "B", en el municipio de Guadalajara, Jalisco. Segunda Etapa.</v>
      </c>
      <c r="C136"/>
      <c r="D136"/>
      <c r="E136"/>
      <c r="F136"/>
      <c r="G136" s="17">
        <f>G17</f>
        <v>0</v>
      </c>
    </row>
    <row r="137" spans="1:7" s="4" customFormat="1" ht="14.45" customHeight="1">
      <c r="A137" s="30" t="s">
        <v>20</v>
      </c>
      <c r="B137" s="31" t="str">
        <f>B18</f>
        <v xml:space="preserve">MEDIA TENSION </v>
      </c>
      <c r="C137" s="70"/>
      <c r="D137" s="71"/>
      <c r="E137" s="72"/>
      <c r="F137" s="42"/>
      <c r="G137" s="28">
        <f>G18</f>
        <v>0</v>
      </c>
    </row>
    <row r="138" spans="1:7" s="4" customFormat="1" ht="14.45" customHeight="1">
      <c r="A138" s="30" t="s">
        <v>24</v>
      </c>
      <c r="B138" s="31" t="str">
        <f>B71</f>
        <v>ALIMENTADORES</v>
      </c>
      <c r="C138" s="70"/>
      <c r="D138" s="71"/>
      <c r="E138" s="72"/>
      <c r="F138" s="42" t="s">
        <v>255</v>
      </c>
      <c r="G138" s="28">
        <f>G71</f>
        <v>0</v>
      </c>
    </row>
    <row r="139" spans="1:7" s="4" customFormat="1" ht="14.45" customHeight="1">
      <c r="A139" s="67" t="s">
        <v>251</v>
      </c>
      <c r="B139" s="67" t="str">
        <f>B72</f>
        <v xml:space="preserve">ALIMENTACIÓN ELECTRICA </v>
      </c>
      <c r="C139" s="70"/>
      <c r="D139" s="71"/>
      <c r="E139" s="72"/>
      <c r="F139" s="42"/>
      <c r="G139" s="68">
        <f>G72</f>
        <v>0</v>
      </c>
    </row>
    <row r="140" spans="1:7" s="4" customFormat="1" ht="14.45" customHeight="1">
      <c r="A140" s="67" t="s">
        <v>252</v>
      </c>
      <c r="B140" s="67" t="str">
        <f>B97</f>
        <v>ALIMENTACIÓN ELECTRICA PROTEGIDA</v>
      </c>
      <c r="C140" s="70"/>
      <c r="D140" s="71"/>
      <c r="E140" s="72"/>
      <c r="F140" s="42"/>
      <c r="G140" s="68">
        <f>G97</f>
        <v>0</v>
      </c>
    </row>
    <row r="141" spans="1:7" s="4" customFormat="1" ht="14.45" customHeight="1">
      <c r="A141" s="77" t="s">
        <v>190</v>
      </c>
      <c r="B141" s="77" t="str">
        <f>B108</f>
        <v>SISTEMA DE PARARRAYOS</v>
      </c>
      <c r="C141" s="78"/>
      <c r="D141" s="79"/>
      <c r="E141" s="80"/>
      <c r="F141" s="81" t="s">
        <v>255</v>
      </c>
      <c r="G141" s="82">
        <f>G108</f>
        <v>0</v>
      </c>
    </row>
    <row r="142" spans="1:7" s="4" customFormat="1" ht="14.45" customHeight="1">
      <c r="A142" s="30" t="s">
        <v>137</v>
      </c>
      <c r="B142" s="74" t="str">
        <f>B117</f>
        <v xml:space="preserve">PLANTA GENERADORA DE  EMERGENCIA </v>
      </c>
      <c r="C142" s="70"/>
      <c r="D142" s="71"/>
      <c r="E142" s="72"/>
      <c r="F142" s="42" t="s">
        <v>255</v>
      </c>
      <c r="G142" s="28">
        <f>G117</f>
        <v>0</v>
      </c>
    </row>
    <row r="143" spans="1:7" s="4" customFormat="1" ht="12.75">
      <c r="A143" s="30" t="s">
        <v>138</v>
      </c>
      <c r="B143" s="74" t="str">
        <f>B121</f>
        <v xml:space="preserve">SECCIONADOR </v>
      </c>
      <c r="C143" s="70"/>
      <c r="D143" s="71"/>
      <c r="E143" s="72"/>
      <c r="F143" s="42" t="s">
        <v>255</v>
      </c>
      <c r="G143" s="28">
        <f>G121</f>
        <v>0</v>
      </c>
    </row>
    <row r="144" spans="1:7" s="4" customFormat="1" ht="12.75">
      <c r="A144" s="67"/>
      <c r="B144" s="67"/>
      <c r="C144" s="19"/>
      <c r="D144" s="20"/>
      <c r="E144" s="21"/>
      <c r="F144" s="21"/>
      <c r="G144" s="68"/>
    </row>
    <row r="145" spans="1:7" s="4" customFormat="1" ht="12.75">
      <c r="A145" s="67"/>
      <c r="B145" s="67"/>
      <c r="C145" s="19"/>
      <c r="D145" s="20"/>
      <c r="E145" s="21"/>
      <c r="F145" s="21"/>
      <c r="G145" s="68"/>
    </row>
    <row r="146" spans="1:7" s="4" customFormat="1" ht="12.75">
      <c r="A146" s="73"/>
      <c r="B146" s="74"/>
      <c r="C146" s="19"/>
      <c r="D146" s="20"/>
      <c r="E146" s="21"/>
      <c r="F146" s="21"/>
      <c r="G146" s="28"/>
    </row>
    <row r="147" spans="1:7" s="4" customFormat="1" ht="12.75">
      <c r="A147" s="67"/>
      <c r="B147" s="67"/>
      <c r="C147" s="19"/>
      <c r="D147" s="20"/>
      <c r="E147" s="21"/>
      <c r="F147" s="21"/>
      <c r="G147" s="68"/>
    </row>
    <row r="148" spans="1:7" s="4" customFormat="1" ht="12.75">
      <c r="A148" s="67"/>
      <c r="B148" s="67"/>
      <c r="C148" s="19"/>
      <c r="D148" s="20"/>
      <c r="E148" s="21"/>
      <c r="F148" s="21"/>
      <c r="G148" s="68"/>
    </row>
    <row r="149" spans="1:7" s="4" customFormat="1" ht="12.75">
      <c r="A149" s="67"/>
      <c r="B149" s="67"/>
      <c r="C149" s="19"/>
      <c r="D149" s="20"/>
      <c r="E149" s="21"/>
      <c r="F149" s="21"/>
      <c r="G149" s="68"/>
    </row>
    <row r="150" spans="1:7" s="4" customFormat="1" ht="12.75">
      <c r="A150" s="67"/>
      <c r="B150" s="67"/>
      <c r="C150" s="19"/>
      <c r="D150" s="20"/>
      <c r="E150" s="21"/>
      <c r="F150" s="21"/>
      <c r="G150" s="68"/>
    </row>
    <row r="151" spans="1:7" s="4" customFormat="1" ht="12.75">
      <c r="A151" s="67"/>
      <c r="B151" s="67"/>
      <c r="C151" s="19"/>
      <c r="D151" s="20"/>
      <c r="E151" s="21"/>
      <c r="F151" s="21"/>
      <c r="G151" s="68"/>
    </row>
    <row r="152" spans="1:7" s="4" customFormat="1" ht="12.75">
      <c r="A152" s="18"/>
      <c r="B152" s="18"/>
      <c r="C152" s="19"/>
      <c r="D152" s="20"/>
      <c r="E152" s="21"/>
      <c r="F152" s="21"/>
      <c r="G152" s="22"/>
    </row>
    <row r="153" spans="1:7" s="4" customFormat="1" ht="12.75">
      <c r="A153" s="18"/>
      <c r="B153" s="18"/>
      <c r="C153" s="19"/>
      <c r="D153" s="20"/>
      <c r="E153" s="21"/>
      <c r="F153" s="21"/>
      <c r="G153" s="22"/>
    </row>
    <row r="154" spans="1:7" s="4" customFormat="1" ht="12.75">
      <c r="A154" s="18"/>
      <c r="B154" s="18"/>
      <c r="C154" s="19"/>
      <c r="D154" s="20"/>
      <c r="E154" s="21"/>
      <c r="F154" s="21"/>
      <c r="G154" s="22"/>
    </row>
    <row r="155" spans="1:7" s="4" customFormat="1" ht="12.75">
      <c r="A155" s="18"/>
      <c r="B155" s="18"/>
      <c r="C155" s="19"/>
      <c r="D155" s="20"/>
      <c r="E155" s="21"/>
      <c r="F155" s="21"/>
      <c r="G155" s="22"/>
    </row>
    <row r="156" spans="1:7" s="4" customFormat="1" ht="12.75">
      <c r="A156" s="18"/>
      <c r="B156" s="18"/>
      <c r="C156" s="19"/>
      <c r="D156" s="20"/>
      <c r="E156" s="21"/>
      <c r="F156" s="21"/>
      <c r="G156" s="22"/>
    </row>
    <row r="157" spans="1:7" ht="15">
      <c r="A157" s="83" t="s">
        <v>27</v>
      </c>
      <c r="B157" s="83"/>
      <c r="C157" s="83"/>
      <c r="D157" s="83"/>
      <c r="E157" s="83"/>
      <c r="F157" s="65" t="s">
        <v>28</v>
      </c>
      <c r="G157" s="66">
        <f>+G136</f>
        <v>0</v>
      </c>
    </row>
    <row r="158" spans="1:7" ht="15">
      <c r="A158" s="83" t="str" cm="1">
        <f t="array" ref="A158">+numtext(G159)</f>
        <v>CERO PESOS 00/100 M.N.</v>
      </c>
      <c r="B158" s="83"/>
      <c r="C158" s="83"/>
      <c r="D158" s="83"/>
      <c r="E158" s="83"/>
      <c r="F158" s="65" t="s">
        <v>29</v>
      </c>
      <c r="G158" s="66">
        <f>ROUND(G157*0.16,2)</f>
        <v>0</v>
      </c>
    </row>
    <row r="159" spans="1:7" ht="15">
      <c r="A159" s="64"/>
      <c r="B159" s="64"/>
      <c r="C159" s="64"/>
      <c r="D159" s="64"/>
      <c r="E159" s="64"/>
      <c r="F159" s="65" t="s">
        <v>30</v>
      </c>
      <c r="G159" s="66">
        <f>+G157+G158</f>
        <v>0</v>
      </c>
    </row>
  </sheetData>
  <autoFilter ref="A16:G129"/>
  <mergeCells count="15">
    <mergeCell ref="C1:F1"/>
    <mergeCell ref="C3:F5"/>
    <mergeCell ref="B4:B5"/>
    <mergeCell ref="C6:E6"/>
    <mergeCell ref="B7:B9"/>
    <mergeCell ref="C7:E7"/>
    <mergeCell ref="C8:E8"/>
    <mergeCell ref="C9:E9"/>
    <mergeCell ref="A158:E158"/>
    <mergeCell ref="C10:F10"/>
    <mergeCell ref="B11:B12"/>
    <mergeCell ref="C11:F12"/>
    <mergeCell ref="G11:G12"/>
    <mergeCell ref="A14:G14"/>
    <mergeCell ref="A157:E157"/>
  </mergeCells>
  <conditionalFormatting sqref="F17:F20 F73:F94 F108:F116 F118:F120 F130:F132">
    <cfRule type="containsText" priority="457" dxfId="46" operator="containsText" text="CERO">
      <formula>NOT(ISERROR(SEARCH("CERO",F17)))</formula>
    </cfRule>
  </conditionalFormatting>
  <conditionalFormatting sqref="A144:B145 A147:B151">
    <cfRule type="duplicateValues" priority="461" dxfId="45"/>
  </conditionalFormatting>
  <conditionalFormatting sqref="A152:B156">
    <cfRule type="duplicateValues" priority="1711" dxfId="45"/>
  </conditionalFormatting>
  <conditionalFormatting sqref="A108">
    <cfRule type="duplicateValues" priority="99" dxfId="45"/>
  </conditionalFormatting>
  <conditionalFormatting sqref="B108">
    <cfRule type="duplicateValues" priority="1760" dxfId="45"/>
  </conditionalFormatting>
  <conditionalFormatting sqref="F117">
    <cfRule type="containsText" priority="47" dxfId="46" operator="containsText" text="CERO">
      <formula>NOT(ISERROR(SEARCH("CERO",F117)))</formula>
    </cfRule>
  </conditionalFormatting>
  <conditionalFormatting sqref="F71">
    <cfRule type="containsText" priority="46" dxfId="46" operator="containsText" text="CERO">
      <formula>NOT(ISERROR(SEARCH("CERO",F71)))</formula>
    </cfRule>
  </conditionalFormatting>
  <conditionalFormatting sqref="F95:F96">
    <cfRule type="containsText" priority="45" dxfId="46" operator="containsText" text="CERO">
      <formula>NOT(ISERROR(SEARCH("CERO",F95)))</formula>
    </cfRule>
  </conditionalFormatting>
  <conditionalFormatting sqref="F121">
    <cfRule type="containsText" priority="41" dxfId="46" operator="containsText" text="CERO">
      <formula>NOT(ISERROR(SEARCH("CERO",F121)))</formula>
    </cfRule>
  </conditionalFormatting>
  <conditionalFormatting sqref="F129">
    <cfRule type="containsText" priority="38" dxfId="46" operator="containsText" text="CERO">
      <formula>NOT(ISERROR(SEARCH("CERO",F129)))</formula>
    </cfRule>
  </conditionalFormatting>
  <conditionalFormatting sqref="F122:F128">
    <cfRule type="containsText" priority="39" dxfId="46" operator="containsText" text="CERO">
      <formula>NOT(ISERROR(SEARCH("CERO",F122)))</formula>
    </cfRule>
  </conditionalFormatting>
  <conditionalFormatting sqref="F97:F107">
    <cfRule type="containsText" priority="36" dxfId="46" operator="containsText" text="CERO">
      <formula>NOT(ISERROR(SEARCH("CERO",F97)))</formula>
    </cfRule>
  </conditionalFormatting>
  <conditionalFormatting sqref="B97">
    <cfRule type="duplicateValues" priority="35" dxfId="45"/>
  </conditionalFormatting>
  <conditionalFormatting sqref="A97">
    <cfRule type="duplicateValues" priority="34" dxfId="45"/>
  </conditionalFormatting>
  <conditionalFormatting sqref="F72">
    <cfRule type="containsText" priority="33" dxfId="46" operator="containsText" text="CERO">
      <formula>NOT(ISERROR(SEARCH("CERO",F72)))</formula>
    </cfRule>
  </conditionalFormatting>
  <conditionalFormatting sqref="B72">
    <cfRule type="duplicateValues" priority="32" dxfId="45"/>
  </conditionalFormatting>
  <conditionalFormatting sqref="A72">
    <cfRule type="duplicateValues" priority="31" dxfId="45"/>
  </conditionalFormatting>
  <conditionalFormatting sqref="F21">
    <cfRule type="containsText" priority="30" dxfId="46" operator="containsText" text="CERO">
      <formula>NOT(ISERROR(SEARCH("CERO",F21)))</formula>
    </cfRule>
  </conditionalFormatting>
  <conditionalFormatting sqref="F22">
    <cfRule type="containsText" priority="29" dxfId="46" operator="containsText" text="CERO">
      <formula>NOT(ISERROR(SEARCH("CERO",F22)))</formula>
    </cfRule>
  </conditionalFormatting>
  <conditionalFormatting sqref="F23">
    <cfRule type="containsText" priority="28" dxfId="46" operator="containsText" text="CERO">
      <formula>NOT(ISERROR(SEARCH("CERO",F23)))</formula>
    </cfRule>
  </conditionalFormatting>
  <conditionalFormatting sqref="F24">
    <cfRule type="containsText" priority="27" dxfId="46" operator="containsText" text="CERO">
      <formula>NOT(ISERROR(SEARCH("CERO",F24)))</formula>
    </cfRule>
  </conditionalFormatting>
  <conditionalFormatting sqref="F25">
    <cfRule type="containsText" priority="26" dxfId="46" operator="containsText" text="CERO">
      <formula>NOT(ISERROR(SEARCH("CERO",F25)))</formula>
    </cfRule>
  </conditionalFormatting>
  <conditionalFormatting sqref="F26">
    <cfRule type="containsText" priority="25" dxfId="46" operator="containsText" text="CERO">
      <formula>NOT(ISERROR(SEARCH("CERO",F26)))</formula>
    </cfRule>
  </conditionalFormatting>
  <conditionalFormatting sqref="F27">
    <cfRule type="containsText" priority="24" dxfId="46" operator="containsText" text="CERO">
      <formula>NOT(ISERROR(SEARCH("CERO",F27)))</formula>
    </cfRule>
  </conditionalFormatting>
  <conditionalFormatting sqref="F28">
    <cfRule type="containsText" priority="23" dxfId="46" operator="containsText" text="CERO">
      <formula>NOT(ISERROR(SEARCH("CERO",F28)))</formula>
    </cfRule>
  </conditionalFormatting>
  <conditionalFormatting sqref="F29">
    <cfRule type="containsText" priority="22" dxfId="46" operator="containsText" text="CERO">
      <formula>NOT(ISERROR(SEARCH("CERO",F29)))</formula>
    </cfRule>
  </conditionalFormatting>
  <conditionalFormatting sqref="F30">
    <cfRule type="containsText" priority="21" dxfId="46" operator="containsText" text="CERO">
      <formula>NOT(ISERROR(SEARCH("CERO",F30)))</formula>
    </cfRule>
  </conditionalFormatting>
  <conditionalFormatting sqref="F31">
    <cfRule type="containsText" priority="20" dxfId="46" operator="containsText" text="CERO">
      <formula>NOT(ISERROR(SEARCH("CERO",F31)))</formula>
    </cfRule>
  </conditionalFormatting>
  <conditionalFormatting sqref="F32">
    <cfRule type="containsText" priority="19" dxfId="46" operator="containsText" text="CERO">
      <formula>NOT(ISERROR(SEARCH("CERO",F32)))</formula>
    </cfRule>
  </conditionalFormatting>
  <conditionalFormatting sqref="F33">
    <cfRule type="containsText" priority="18" dxfId="46" operator="containsText" text="CERO">
      <formula>NOT(ISERROR(SEARCH("CERO",F33)))</formula>
    </cfRule>
  </conditionalFormatting>
  <conditionalFormatting sqref="F34">
    <cfRule type="containsText" priority="17" dxfId="46" operator="containsText" text="CERO">
      <formula>NOT(ISERROR(SEARCH("CERO",F34)))</formula>
    </cfRule>
  </conditionalFormatting>
  <conditionalFormatting sqref="F35">
    <cfRule type="containsText" priority="16" dxfId="46" operator="containsText" text="CERO">
      <formula>NOT(ISERROR(SEARCH("CERO",F35)))</formula>
    </cfRule>
  </conditionalFormatting>
  <conditionalFormatting sqref="F36">
    <cfRule type="containsText" priority="15" dxfId="46" operator="containsText" text="CERO">
      <formula>NOT(ISERROR(SEARCH("CERO",F36)))</formula>
    </cfRule>
  </conditionalFormatting>
  <conditionalFormatting sqref="F37">
    <cfRule type="containsText" priority="14" dxfId="46" operator="containsText" text="CERO">
      <formula>NOT(ISERROR(SEARCH("CERO",F37)))</formula>
    </cfRule>
  </conditionalFormatting>
  <conditionalFormatting sqref="F38:F70">
    <cfRule type="containsText" priority="13" dxfId="46" operator="containsText" text="CERO">
      <formula>NOT(ISERROR(SEARCH("CERO",F38)))</formula>
    </cfRule>
  </conditionalFormatting>
  <conditionalFormatting sqref="F137 F141">
    <cfRule type="containsText" priority="12" dxfId="46" operator="containsText" text="CERO">
      <formula>NOT(ISERROR(SEARCH("CERO",F137)))</formula>
    </cfRule>
  </conditionalFormatting>
  <conditionalFormatting sqref="F138">
    <cfRule type="containsText" priority="11" dxfId="46" operator="containsText" text="CERO">
      <formula>NOT(ISERROR(SEARCH("CERO",F138)))</formula>
    </cfRule>
  </conditionalFormatting>
  <conditionalFormatting sqref="F139">
    <cfRule type="containsText" priority="10" dxfId="46" operator="containsText" text="CERO">
      <formula>NOT(ISERROR(SEARCH("CERO",F139)))</formula>
    </cfRule>
  </conditionalFormatting>
  <conditionalFormatting sqref="B139">
    <cfRule type="duplicateValues" priority="9" dxfId="45"/>
  </conditionalFormatting>
  <conditionalFormatting sqref="A139">
    <cfRule type="duplicateValues" priority="8" dxfId="45"/>
  </conditionalFormatting>
  <conditionalFormatting sqref="F140">
    <cfRule type="containsText" priority="7" dxfId="46" operator="containsText" text="CERO">
      <formula>NOT(ISERROR(SEARCH("CERO",F140)))</formula>
    </cfRule>
  </conditionalFormatting>
  <conditionalFormatting sqref="B140">
    <cfRule type="duplicateValues" priority="6" dxfId="45"/>
  </conditionalFormatting>
  <conditionalFormatting sqref="A140">
    <cfRule type="duplicateValues" priority="5" dxfId="45"/>
  </conditionalFormatting>
  <conditionalFormatting sqref="A141">
    <cfRule type="duplicateValues" priority="3" dxfId="45"/>
  </conditionalFormatting>
  <conditionalFormatting sqref="B141">
    <cfRule type="duplicateValues" priority="4" dxfId="45"/>
  </conditionalFormatting>
  <conditionalFormatting sqref="F142">
    <cfRule type="containsText" priority="2" dxfId="46" operator="containsText" text="CERO">
      <formula>NOT(ISERROR(SEARCH("CERO",F142)))</formula>
    </cfRule>
  </conditionalFormatting>
  <conditionalFormatting sqref="F143">
    <cfRule type="containsText" priority="1" dxfId="46" operator="containsText" text="CERO">
      <formula>NOT(ISERROR(SEARCH("CERO",F143)))</formula>
    </cfRule>
  </conditionalFormatting>
  <pageMargins left="0.196850393700787" right="0.196850393700787" top="0.196850393700787" bottom="0.196850393700787" header="0.511811023622047" footer="0"/>
  <pageSetup firstPageNumber="1" useFirstPageNumber="1" fitToHeight="0" horizontalDpi="300" verticalDpi="300" orientation="landscape" paperSize="1" scale="77" r:id="rId2"/>
  <headerFooter>
    <oddFooter>&amp;CPágina &amp;P de &amp;N</oddFooter>
  </headerFooter>
  <rowBreaks count="1" manualBreakCount="1">
    <brk id="133"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15.0300</AppVersion>
  <DocSecurity>0</DocSecurity>
  <ScaleCrop>false</ScaleCrop>
  <HeadingPairs>
    <vt:vector size="2" baseType="variant">
      <vt:variant>
        <vt:lpstr>Worksheets</vt:lpstr>
      </vt:variant>
      <vt:variant>
        <vt:i4>1</vt:i4>
      </vt:variant>
    </vt:vector>
  </HeadingPairs>
  <TitlesOfParts>
    <vt:vector size="1" baseType="lpstr">
      <vt:lpstr>CATALOGO V5</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saulo enciso</dc:creator>
  <cp:keywords/>
  <dc:description/>
  <cp:lastModifiedBy>JOSE MANUEL SANTIESTEBAN ZALDIVAR.</cp:lastModifiedBy>
  <cp:lastPrinted>2025-03-14T18:39:24Z</cp:lastPrinted>
  <dcterms:created xsi:type="dcterms:W3CDTF">2020-01-21T15:53:00Z</dcterms:created>
  <dcterms:modified xsi:type="dcterms:W3CDTF">2026-08-18T17:03:41Z</dcterms:modified>
  <cp:category/>
  <cp:revision>10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2058-11.2.0.9148</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