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326" codeName="{26A90621-87C4-6C01-FD6A-EE6E7C140903}"/>
  <workbookPr codeName="ThisWorkbook"/>
  <mc:AlternateContent xmlns:mc="http://schemas.openxmlformats.org/markup-compatibility/2006">
    <mc:Choice Requires="x15">
      <x15ac:absPath xmlns:x15ac="http://schemas.microsoft.com/office/spreadsheetml/2010/11/ac" url="D:\SIOP-2026\CONVOCATORIAS 2026\CONVO 040-2026\"/>
    </mc:Choice>
  </mc:AlternateContent>
  <bookViews>
    <workbookView xWindow="-98" yWindow="-98" windowWidth="20715" windowHeight="13155" tabRatio="500" activeTab="0"/>
  </bookViews>
  <sheets>
    <sheet name="CATALOGO" sheetId="6" r:id="rId3"/>
  </sheets>
  <definedNames>
    <definedName name="_xlnm._FilterDatabase" localSheetId="0" hidden="1">CATALOGO!$A$16:$G$368</definedName>
    <definedName name="area" localSheetId="0">#REF!</definedName>
    <definedName name="area">#REF!</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6" l="1"/>
</calcChain>
</file>

<file path=xl/sharedStrings.xml><?xml version="1.0" encoding="utf-8"?>
<sst xmlns="http://schemas.openxmlformats.org/spreadsheetml/2006/main" count="1080" uniqueCount="723">
  <si>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</si>
  <si>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</si>
  <si>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</si>
  <si>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</si>
  <si>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</si>
  <si>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</si>
  <si>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</si>
  <si>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</si>
  <si>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</si>
  <si>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</si>
  <si>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</si>
  <si>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</si>
  <si>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</si>
  <si>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</si>
  <si>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</si>
  <si>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</si>
  <si>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</si>
  <si>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</si>
  <si>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</si>
  <si>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</si>
  <si>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</si>
  <si>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M2</t>
  </si>
  <si>
    <t>M</t>
  </si>
  <si>
    <t>RESUMEN DE PARTIDAS</t>
  </si>
  <si>
    <t>IMPORTE CON LETRA (IVA INCLUIDO)</t>
  </si>
  <si>
    <t>SUBTOTAL M. N.</t>
  </si>
  <si>
    <t>IVA M. N.</t>
  </si>
  <si>
    <t>TOTAL M. N.</t>
  </si>
  <si>
    <t>M3</t>
  </si>
  <si>
    <t>PZA</t>
  </si>
  <si>
    <t>KG</t>
  </si>
  <si>
    <t>A1</t>
  </si>
  <si>
    <t>PRELIMINARES</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</si>
  <si>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</si>
  <si>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RETIRO DE ENJARRES EN MUROS Y BÓVEDAS POR MEDIOS MANUALES CON UN ESPESOR DE HASTA 4CM, EL CONCEPTO INCLUYE: ACARREO DEL MATERIAL PRODUCTO DE LA DEMOLICIÓN HASTA 20M DE DISTANCIA PRIMER ESTACIÓN, ESCALERAS, ANDAMIOS, HERRAMIENTAS, Y MANO DE OBRA.</t>
  </si>
  <si>
    <t>DEMOLICIÓN DE PISO DE LOSETA CERÁMICA Y ZOCLO EXISTENTE CON PEGAPISO POR MEDIOS MECÁNICOS, INCLUYE: MANO DE OBRA ,EQUIPO, ACARREOS AL PUNTO DE ACOPIO,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</si>
  <si>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</si>
  <si>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</si>
  <si>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</si>
  <si>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</si>
  <si>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A2</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</si>
  <si>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</si>
  <si>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</si>
  <si>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</si>
  <si>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A3</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</si>
  <si>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</si>
  <si>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</si>
  <si>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</si>
  <si>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</si>
  <si>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DRENAJE SANITARIO</t>
  </si>
  <si>
    <t>TRAZO Y NIVELACIÓN, CON MEDIOS TOPOGRÁFICOS, DE LÍNEA DE TUBERÍA. INCLUYE; MANO DE OBRA, EQUIPO, HERRAMIENTA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</si>
  <si>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</si>
  <si>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</si>
  <si>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SUMINISTRO Y COLOCACIÓN DE SOPORTE TIPO PERA PARA TUBERIA DE DIÁMETRO 2", CONSIDERANDO VARILLA ROSCADA GALVANIZADA DE 3/8" DE 30 CM DE SUJECIÓN PROMEDIO, TUERCAS, RONDANAS Y TAQUETE EXPANSOR TIPO Z. INCLUYE: FIJACIÓN, MATERIAL, MANO DE OBRA, EQUIPO Y HERRAMIENTA.</t>
  </si>
  <si>
    <t>AGUA POTABLE</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</si>
  <si>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</si>
  <si>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</si>
  <si>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SOPORTE TIPO PERA PARA TUBERIA DE DIÁMETRO 1/2", CONSIDERANDO VARILLA ROSCADA GALVANIZADA DE 3/8" DE 30 CM DE SUJECIÓN PROMEDIO, TUERCAS, RONDANAS Y TAQUETE EXPANSOR TIPO Z. INCLUYE: FIJACIÓN, MATERIAL, MANO DE OBRA, EQUIPO Y HERRAMIENTA.</t>
  </si>
  <si>
    <t>SALIDAS ELÉCTRICAS E ILUMINACIÓN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</si>
  <si>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</si>
  <si>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</si>
  <si>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</si>
  <si>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</si>
  <si>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LUMINARIA TIPO SPOT DOWNLIGTH EMPOTRABLE LED PARA PLAFÓN MARCA TECNOLITE O SIMILAR, DE 24W, 127V, INCLUYE: ACCESORIOS, MANO DE OBRA, EQUIPO Y HERRAMIENTA.</t>
  </si>
  <si>
    <t>BAJA TENSIÓN</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</si>
  <si>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</si>
  <si>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TABLAROCA</t>
  </si>
  <si>
    <t>ABRIR HUECO EN PLAFÓN PARA RECIBIR LUMINARIO, TIPO SPOT DE 15 CMS A CUALQUIER ALTURA, INCLUYE: MANO DE OBRA, EQUIPO, HERRAMIENTA, ACARREO DEL MATERIAL PRODUCTO DE LA DEMOLICIÓN AL PUNTO DE ACOPIO Y RETIRO FUERA DE LA OBRA, LIMPIEZA.</t>
  </si>
  <si>
    <t>ACABADOS</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</si>
  <si>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</si>
  <si>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</si>
  <si>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</si>
  <si>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</si>
  <si>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COLOCACION DE EXTENSION METÁLICA DE 5" X 1 1/2" CUERPO DE LATON ACABADO CROMO MARCA URREA O SIMILAR A PARA LAVABO O FREGADERO, INCLUYE: MATERIALES, MANO DE OBRA, EQUIPO Y HERRAMIEINTA.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</si>
  <si>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</si>
  <si>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</si>
  <si>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</si>
  <si>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</si>
  <si>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</si>
  <si>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</si>
  <si>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</si>
  <si>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DETECTORES DE HUMO</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</si>
  <si>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</si>
  <si>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t>
  </si>
  <si>
    <t>SUMINISTRO E INSTALACIÓN DE BASE PARA DETECTORES DE HUMO, MARCA NOTIFIER, MODELO B210LP, INCLUYE: MATERIAL, MANO DE OBRA, HERRAMIENTAS, MONTAJE Y TODO LO NECESARIO PARA SU CORRECTA EJECUCIÓN.</t>
  </si>
  <si>
    <t>SUMINISTRO E INSTALACIÓN DE DETECTOR FOTOELECTRICO DIRECCIONABLE, MARCA NOTIFIER, MODELO FSP-851, INCLUYE: MATERIAL, MANO DE OBRA, HERRAMIENTAS, MONTAJE Y TODO LO NECESARIO PARA SU CORRECTA EJECUCIÓN.</t>
  </si>
  <si>
    <t>SUMINISTRO Y COLOCACIÓN DE SOPORTE TIPO PERA PARA TUBERIA DE DIÁMETRO 1/2", CONSIDERANDO VARILLA ROSCADA GALVANIZADA DE 3/8" DE HASTA 1 M DE SUJECIÓN, TUERCAS, RONDANAS Y TAQUETES. INCLUYE: FIJACIÓN, MATERIAL, MANO DE OBRA, EQUIPO Y HERRAMIENTA.</t>
  </si>
  <si>
    <t>SUMINISTRO E INSTALACIÓN DE CABLE TIPO FPL LAZO SLC 2 X 16 SÓLIDO, PAR TRENZADO, MARCA HONEYWELL, MODELO 4311, COLOR NEGRO/ROJO, INCLUYE: MATERIAL, MANO DE OBRA, HERRAMIENTAS, CORTES, DESPERDICIOS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</si>
  <si>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</si>
  <si>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</si>
  <si>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SEÑALETICA</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</si>
  <si>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</si>
  <si>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</si>
  <si>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EXTINTOR DE TIPO ABC DE AGENTES LIMPIOS DE 11 LBS, MARCA HALOTRON MOD. S-26209 O SIMILAR, INCLUYE: MATERIAL, MANO DE OBRA, FIJACIONES, EQUIPO, HERRAMIENTA, Y TODO LO NECESARIO PARA SU CORRECTA INSTALACIÓN.</t>
  </si>
  <si>
    <t>AIRE ACONDICIONADO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</si>
  <si>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</si>
  <si>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</si>
  <si>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</si>
  <si>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SUMINISTRO E INSTALACIÓN DE TUBERÍA DE COBRE TIPO L DE 1/4”, PARA SISTEMAS DE REFRIGERACIÓN, INCLUYE CORTE, TRAZO, CURVADO, LIMPIEZA CON NITRÓGENO, UNIONES MEDIANTE SOLDADURA CON FLUX Y VARILLA DE PLATA, FIJACIÓN CON SOPORTERÍA ADECUADA CADA 1.50 M, ETIQUETADO.</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</si>
  <si>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</si>
  <si>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VOZ Y DATOS</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</si>
  <si>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</si>
  <si>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A4</t>
  </si>
  <si>
    <t>A5</t>
  </si>
  <si>
    <t>A6</t>
  </si>
  <si>
    <t>A7</t>
  </si>
  <si>
    <t>A8</t>
  </si>
  <si>
    <t>A9</t>
  </si>
  <si>
    <t>A10</t>
  </si>
  <si>
    <t>A11</t>
  </si>
  <si>
    <t>A12</t>
  </si>
  <si>
    <t>A13</t>
  </si>
  <si>
    <t>A14</t>
  </si>
  <si>
    <t>A15</t>
  </si>
  <si>
    <t>A16</t>
  </si>
  <si>
    <t>A17</t>
  </si>
  <si>
    <t>A18</t>
  </si>
  <si>
    <t>DEMOLICION EN FORMA MANUAL DE MUROS DE MAMPOSTERÍA A SOGA CON ALTURA MAXIMA DE 4.00 M INCLUYE: ANDAMIOS, CORTES CON DISCO DE DIAMANTE PARA SECCIONAMIENTO DE ELEMENTOS, DEMOLICION MANUAL CONTROLADA, CARRETILLEO A CENTRO DE ACOPIO DESTINADO POR LA DEPENDENCIA PARA SU POSTERIOR RETIRO, MANO DE OBRA, EQUIPO Y HERRAMIENTA.</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</si>
  <si>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</si>
  <si>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MUROS DE MAMPOSTERÍA</t>
  </si>
  <si>
    <t>DALA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</si>
  <si>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</si>
  <si>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ALBAÑILERÍAS</t>
  </si>
  <si>
    <t>INSTALACIÓN HIDROSANITARIA</t>
  </si>
  <si>
    <t>SUMINISTRO E INSTALACIÓN DE TUBERÍA PVC DE 4" (100MM) DE DIÁMETRO, CON NORMA MEXICANA NMX-E-199/1. INCLUYE: HERRAMIENTA, MANO DE OBRA, CONEXIONES, ACCESORIOS, EQUIPO Y TODO LO NECESARIO PARA SU CORRECTA EJECUCIÓN.</t>
  </si>
  <si>
    <t>SUMINISTRO E INSTALACIÓN CONEXIÓN TIPO "REDUCCIÓN" DE PVC SANITARIO DE 4" A 2” DE DIÁMETRO PARA DRENAJE, INCLUYE: PEGAMENTO, MATERIAL, MATERIALES MENORES, FLETES Y ACARREO DE LOS MATERIALES AL SITIO DE SU INSTALACIÓN Y PRUEBAS.</t>
  </si>
  <si>
    <t>SUMINISTRO E INSTALACIÓN DE TUBERÍA DE POLIPROPILENO COPOLÍMERO RANDOM (TUBOPLUS O SIMILAR) DE 1 1/2" (38MM) DE DIÁMETRO, CON NORMA NMX-E-226/2 CNCP. INCLUYE: HERRAMIENTAS, CONEXIONES, EQUIPO, MANO DE OBRA Y TODO LO NECESARIO PARA SU CORRECTA EJECUCIÓN.</t>
  </si>
  <si>
    <t>SUMINISTRO Y COLOCACIÓN DE VÁLVULA DE ESFERA DE 1 1/2" DE TUBERÍA DE POLIPROPILENO COPOLÍMERO RANDOM (TUBOPLUS O SIMILAR) . INCLUYE: MATERIAL, MANO DE OBRA, EQUIPO Y HERRAMIENTA.</t>
  </si>
  <si>
    <t>SUMINISTRO Y COLOCACIÓN DE VÁLVULA DE ESFERA DE 1/2" DE TUBERÍA DE POLIPROPILENO COPOLÍMERO RANDOM (TUBOPLUS O SIMILAR) . INCLUYE: MATERIAL, MANO DE OBRA, EQUIPO Y HERRAMIENTA.</t>
  </si>
  <si>
    <t>SUMINISTRO Y COLOCACIÓN DE SOPORTE TIPO PERA PARA TUBERIA DE DIÁMETRO 1 1/2", CONSIDERANDO VARILLA ROSCADA GALVANIZADA DE 3/8" DE 30 CM DE SUJECIÓN PROMEDIO, TUERCAS, RONDANAS Y TAQUETE EXPANSOR TIPO Z. INCLUYE: FIJACIÓN, MATERIAL, MANO DE OBRA, EQUIPO Y HERRAMIENTA.</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</si>
  <si>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</si>
  <si>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</si>
  <si>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COLOCACION DE APAGADOR SENCILLO COLOR BLANCO SERIE CIEN MARCA LEVITON O SIMILAR. INCLUYE: PLACA DE 1 VENTANA, MANO DE OBRA, ACARREOS, HERRAMIENTA, DESPERDICIOS, LIMPIEZA Y TODO LO NECESARIO PARA SU CORRECTA INSTALACION.</t>
  </si>
  <si>
    <t>SUMINISTRO Y COLOCACIÓN DE LUMINARIO DE PANEL LED SUSPENDER/EMPOTRAR MARCA ILLUX O SIMILAR DE 60X60CM MOD. TL-1040, 40W, 110-277V, 3 000 K, 4 000 K Ó 6 500 K. INCLUYE: ACCESORIOS, MANO DE OBRA, EQUIPO, HERRAMIENTA..</t>
  </si>
  <si>
    <t>SUMINISTRO E INSTALACIÓN DE TIRAS DE LED PARA PLAFON MCA. TECNOLITE O SIMILAR, 5050 SMD A 12V, IP65, 3000K, 55W, 11W, 5M. MODELO 243-HTLED60IP655050B, EXTERIOR O SIMILAR, ACCESORIOS, MANO DE OBRA, EQUIPO Y HERRAMIENTA.</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</si>
  <si>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</si>
  <si>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</si>
  <si>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TUBERIA CONDUIT METÁLICA GALVANIZADA DE 1" DE PARED DELGADA, INCLUYE: MATERIALES, CORTES, DESPERDICIOS, COPLE, CONEXIÓNES, MANO DE OBRA, EQUIPO, ANDAMIOS, HERRAMIENTA, A CUALQUIER NIVEL.</t>
  </si>
  <si>
    <t>SUMINISTRO E INSTALACIÓN DE CABLE VINANEL XXI THW-LS 600 V. 90°, MARCA CONDUMEX O SIMILAR, CAL. 14, INCLUYE: DESPERDICIOS, MATERIALES MENORES, HERRAMIENTA, CONEXIONES, MANO DE OBRA ESPECIALIZADA, LIMPIEZA DEL ÁREA DE TRABAJO, PRUEBAS Y ACARREO AL SITIO DE SU COLOCACIÓN.</t>
  </si>
  <si>
    <t>SUMINISTRO E INSTALACIÓN DE CABLE VINANEL XXI THW-LS 600 V. 90°, MARCA CONDUMEX O SIMILAR, CAL. 12, INCLUYE: DESPERDICIOS, MATERIALES MENORES, HERRAMIENTA, CONEXIONES, MANO DE OBRA ESPECIALIZADA, LIMPIEZA DEL ÁREA DE TRABAJO, PRUEBAS Y ACARREO AL SITIO DE SU COLOCACIÓN.</t>
  </si>
  <si>
    <t>SUMINISTRO E INSTALACIÓN DE CABLE VINANEL XXI THW-LS 600 V. 90°, MARCA CONDUMEX O SIMILAR, CAL. 10, INCLUYE: DESPERDICIOS, MATERIALES MENORES, HERRAMIENTA, CONEXIONES, MANO DE OBRA ESPECIALIZADA, LIMPIEZA DEL ÁREA DE TRABAJO, PRUEBAS Y ACARREO AL SITIO DE SU COLOCACIÓN.</t>
  </si>
  <si>
    <t>SUMINISTRO E INSTALACIÓN DE CABLE VINANEL XXI THW-LS 600 V. 90°, MARCA CONDUMEX O SIMILAR, CAL. 8, INCLUYE: DESPERDICIOS, MATERIALES MENORES, HERRAMIENTA, CONEXIONES, MANO DE OBRA ESPECIALIZADA, LIMPIEZA DEL ÁREA DE TRABAJO, PRUEBAS Y ACARREO AL SITIO DE SU COLOCACIÓN.</t>
  </si>
  <si>
    <t>SUMINISTRO E INSTALACIÓN DE CABLE VINANEL XXI THW-LS 600 V. 90°, MARCA CONDUMEX O SIMILAR, CAL. 6, INCLUYE: DESPERDICIOS, MATERIALES MENORES, HERRAMIENTA, CONEXIONES, MANO DE OBRA ESPECIALIZADA, LIMPIEZA DEL ÁREA DE TRABAJO, PRUEBAS Y ACARREO AL SITIO DE SU COLOCACIÓN.</t>
  </si>
  <si>
    <t>SUMINISTRO Y COLOCACIÓN DE ALAMBRE DE COBRE DESNUDO SEMIDURO CAL. 12, AWG, MCA. CONDUMEX, O SIMILAR. INCLUYE: DESPERDICIOS, MATERIALES MENORES, PRUEBAS Y ACARREO AL SITIO DE SU COLOCACIÓN.</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</si>
  <si>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</si>
  <si>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</si>
  <si>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</si>
  <si>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</si>
  <si>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</si>
  <si>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SUMINISTRO Y COLOCACIÓN DE AZULEJO SPA DE 30X60 CM. COLOR WHITE GLOSSY, MARCA INTERCERAMIC. INCLUYE: HERRAMIENTA, MATERIALES, MANO DE OBRA, EQUIPO Y TODO LO NECESARIO PARA SU CORRECTA INSTALACIÓN.</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</si>
  <si>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</si>
  <si>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</si>
  <si>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PINTURA DE ESMALTE 100 DE LA MARCA COMEX O SIMILAR, EN ESTRUCTURA METÁLICA HASTA UNA ALTURA DE 6 MTS, APLICADA CON COMPRESORA, A DOS MANOS, INCLUYE: PREPARACIÓN DE LA SUPERFICIE, MATERIALES, MANO DE OBRA, EQUIPO, HERRAMIENTA, COLOCACIÓN DE ANDAMIOS Y ESCALERAS.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</si>
  <si>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</si>
  <si>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</si>
  <si>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</si>
  <si>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</si>
  <si>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</si>
  <si>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</si>
  <si>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</si>
  <si>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GANCHO DOBLE MCA. HELVEX MOD. 106, CROMADO O SIMILAR, INCLUYE: MATERIALES, MANO DE OBRA, EQUIPO Y HERRAMIENTA.</t>
  </si>
  <si>
    <t>SUMINISTRO Y COLOCACIÓN DE DISPENSADOR DE PAPEL HIGIÉNICO, MODELO AE25000 FUTURA, DE ACERO INOXIDABLE O SIMILAR INCLUYE: MATERIAL, MANO DE OBRA, EQUIPO Y HERRAMIENTA.</t>
  </si>
  <si>
    <t xml:space="preserve"> PZA</t>
  </si>
  <si>
    <t>SUMINISTRO Y COLOCACIÓN DE COLADERA UNIVERSAL CON REJILLA DE ACERO INOXIDABLE 50, 75 Y 100 MM (2, 3 Y 4 PULGADAS) PLATA MARCA COFLEX O SIMILAR, INCLUYE: MATERIALES, ACARREOS, MANO DE OBRA, PRUEBAS, EQUIPO Y HERRAMIENTA.</t>
  </si>
  <si>
    <t>SUMINISTRO E INSTALACIÓN DE LAVAMANOS DE CUBIERTA DE SUPERFICIE SOLIDA TIPO CORIAN COLOR BLANCO, CON MEDIDAS DE 0.70 M X 0.55 M, CON FALDÓN O NARIZ FRONTAL Y LATERAL DE 0.40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</si>
  <si>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</si>
  <si>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BAÑO MARCA YALE MOD. SAN CARLOS MX4976, ACABADO NIQUEL SATÍN. INCLUYE: LLAVES, MATERIAL, MANO DE OBRA,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</si>
  <si>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</si>
  <si>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</si>
  <si>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SISTEMA CONTRA INCENDIO</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</si>
  <si>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</si>
  <si>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</si>
  <si>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</si>
  <si>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</si>
  <si>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E INSTALACIÓN DE FUENTE DE PODER DE 6 AMP A 24 VCC, MARCA FIRE LITE, MODELO FCPS-24FS6, INCLUYE: MATERIAL, MANO DE OBRA, HERRAMIENTAS, MONTAJE Y TODO LO NECESARIO PARA SU CORRECTA EJECUCIÓN</t>
  </si>
  <si>
    <t>SUMINISTRO E INSTALACION DE PANEL DE ALARMA CONVENCIONAL MARCA MIRCOM MODELO FA-106R O SIMILAR, INCLUYE: MATERIALES REQUERIDOS, FLETE A OBRA, ACARREOS, TRAZO, CORTE, MANIOBRAS DE ELEVACION, LIMPIEZA Y RETIRO DE SOBRANTES FUERA DE OBRA, EQUIPO DE SEGURIDAD, INSTALACIONES ESPECIFICAS, EQUIPO, HERRAMIENTA Y MANO DE OBRA ESPECIALIZADA.</t>
  </si>
  <si>
    <t>SUMINISTRO Y COLOCACIÓN DE PANEL DE BATERÍA 12V, 8AH, PARA RESPALDO, TECNOLOGÍAS AGM/VRLA, 5 AÑOS VIDA ÚTIL, TERMINALES F2, RECONOCIDA UL, INCLUYE: MATERIALES, HERRAMIENTAS, MANO DE OBRA Y TODO LO NECESARIO PARA SU CORRECTA EJECUCIÓN.</t>
  </si>
  <si>
    <t>SUMINISTRO E INSTALACIÓN DE EXTINTOR DE TIPO ABC POLVO QUÍMICO SECO DE 6.0 KG, MARCA LESSPIRO PLUS O SIMILAR, INCLUYE: MATERIAL, MANO DE OBRA, FIJACIONES, EQUIPO, HERRAMIENTA, Y TODO LO NECESARIO PARA SU CORRECTA INSTALACIÓN.</t>
  </si>
  <si>
    <t>SUMINISTRO E INSTALACIÓN DE MODULO AISLADOR PARA LAZO INTELIGENTE, MARCA NOTIFIER, MODELO ISO-X, INCLUYE: MATERIAL, MANO DE OBRA, HERRAMIENTAS, MONTAJE Y TODO LO NECESARIO PARA SU CORRECTA EJECUCIÓN.</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</si>
  <si>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</si>
  <si>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</si>
  <si>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</si>
  <si>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</si>
  <si>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</si>
  <si>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</si>
  <si>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</si>
  <si>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</si>
  <si>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66/300 MM ANCHO, INCLUYE: MANO DE OBRA, ACARREOS, HERRAMIENTA, DESPERDICIOS, LIMPIEZA Y TODO LO NECESARIO PARA SU CORRECTA INSTALACIÓN.</t>
  </si>
  <si>
    <t>SUMINISTRO E INSTALACIÓN DE CONECTOR JACK ESTILO 110 (DE IMPACTO), TIPO KEYSTONE, CATEGORÍA 6, DE 8 POSICIONES Y 8 CABLES, COLOR AZUL, INCLUYE: MATERIALES, MANO DE OBRA, HERRAMIENTA Y TODO LO NECESARIO PARA LA CORRECTA INSTALACIÓN.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</si>
  <si>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</si>
  <si>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</si>
  <si>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</si>
  <si>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</si>
  <si>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</si>
  <si>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CCTV</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</si>
  <si>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</si>
  <si>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</si>
  <si>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</si>
  <si>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</si>
  <si>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LIMPIEZAS</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</si>
  <si>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</si>
  <si>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</si>
  <si>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</si>
  <si>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</si>
  <si>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</si>
  <si>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SUMINISTRO E INSTALACIÓN DE REJILLA DE EXTRACCIÓN DE AIRE MODELO HR, MARCA HR, FABRICADA EN ALUMINIO CON ALETAS HORIZONTALES AJUSTABLES, ACABADO EN PINTURA ELECTROSTÁTICA BLANCA, MEDIDA 6" X 6". INCLUYE CUELLO DE CONEXIÓN, ACCESORIOS DE MONTAJE, SELLADO, LIMPIEZA DEL ÁREA Y MANO DE OBRA ESPECIALIZADA.</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</si>
  <si>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</si>
  <si>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</si>
  <si>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</si>
  <si>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</si>
  <si>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</si>
  <si>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</si>
  <si>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</si>
  <si>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</si>
  <si>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</si>
  <si>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</si>
  <si>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</si>
  <si>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</si>
  <si>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</si>
  <si>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</si>
  <si>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</si>
  <si>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</si>
  <si>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</si>
  <si>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</si>
  <si>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</si>
  <si>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</si>
  <si>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</si>
  <si>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</si>
  <si>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</si>
  <si>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</si>
  <si>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</si>
  <si>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</si>
  <si>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</si>
  <si>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</si>
  <si>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</si>
  <si>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</si>
  <si>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</si>
  <si>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</si>
  <si>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</si>
  <si>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</si>
  <si>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</si>
  <si>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</si>
  <si>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</si>
  <si>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</si>
  <si>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</si>
  <si>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</si>
  <si>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</si>
  <si>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</si>
  <si>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</si>
  <si>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</si>
  <si>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</si>
  <si>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</si>
  <si>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</si>
  <si>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</si>
  <si>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</si>
  <si>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</si>
  <si>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</si>
  <si>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</si>
  <si>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</si>
  <si>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</si>
  <si>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</si>
  <si>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</si>
  <si>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</si>
  <si>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</si>
  <si>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</si>
  <si>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</si>
  <si>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</si>
  <si>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</si>
  <si>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</si>
  <si>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</si>
  <si>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</si>
  <si>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</si>
  <si>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</si>
  <si>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</si>
  <si>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</si>
  <si>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</si>
  <si>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</si>
  <si>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</si>
  <si>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</si>
  <si>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</si>
  <si>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</si>
  <si>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</si>
  <si>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</si>
  <si>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</si>
  <si>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</si>
  <si>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</si>
  <si>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</si>
  <si>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</si>
  <si>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</si>
  <si>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</si>
  <si>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</si>
  <si>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</si>
  <si>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</si>
  <si>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</si>
  <si>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</si>
  <si>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</si>
  <si>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</si>
  <si>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</si>
  <si>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</si>
  <si>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</si>
  <si>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</si>
  <si>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</si>
  <si>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</si>
  <si>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</si>
  <si>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</si>
  <si>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</si>
  <si>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</si>
  <si>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</si>
  <si>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</si>
  <si>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</si>
  <si>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</si>
  <si>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</si>
  <si>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</si>
  <si>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</si>
  <si>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</si>
  <si>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</si>
  <si>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</si>
  <si>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</si>
  <si>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</si>
  <si>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</si>
  <si>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</si>
  <si>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</si>
  <si>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</si>
  <si>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</si>
  <si>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</si>
  <si>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</si>
  <si>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</si>
  <si>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</si>
  <si>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</si>
  <si>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</si>
  <si>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</si>
  <si>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</si>
  <si>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</si>
  <si>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</si>
  <si>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</si>
  <si>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</si>
  <si>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</si>
  <si>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</si>
  <si>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</si>
  <si>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</si>
  <si>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</si>
  <si>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</si>
  <si>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</si>
  <si>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</si>
  <si>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</si>
  <si>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</si>
  <si>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</si>
  <si>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</si>
  <si>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</si>
  <si>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</si>
  <si>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</si>
  <si>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</si>
  <si>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</si>
  <si>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</si>
  <si>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</si>
  <si>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</si>
  <si>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</si>
  <si>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</si>
  <si>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</si>
  <si>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</si>
  <si>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</si>
  <si>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</si>
  <si>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</si>
  <si>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</si>
  <si>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</si>
  <si>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</si>
  <si>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</si>
  <si>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</si>
  <si>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</si>
  <si>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</si>
  <si>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</si>
  <si>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</si>
  <si>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</si>
  <si>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</si>
  <si>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</si>
  <si>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</si>
  <si>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</si>
  <si>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</si>
  <si>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</si>
  <si>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</si>
  <si>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</si>
  <si>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</si>
  <si>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</si>
  <si>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</si>
  <si>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</si>
  <si>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</si>
  <si>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</si>
  <si>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</si>
  <si>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</si>
  <si>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</si>
  <si>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</si>
  <si>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</si>
  <si>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</si>
  <si>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</si>
  <si>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</si>
  <si>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</si>
  <si>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</si>
  <si>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</si>
  <si>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</si>
  <si>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</si>
  <si>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</si>
  <si>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</si>
  <si>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</si>
  <si>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</si>
  <si>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</si>
  <si>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</si>
  <si>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</si>
  <si>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</si>
  <si>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</si>
  <si>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</si>
  <si>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</si>
  <si>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</si>
  <si>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</si>
  <si>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</si>
  <si>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</si>
  <si>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</si>
  <si>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</si>
  <si>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</si>
  <si>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</si>
  <si>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</si>
  <si>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</si>
  <si>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</si>
  <si>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</si>
  <si>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</si>
  <si>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</si>
  <si>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</si>
  <si>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</si>
  <si>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</si>
  <si>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</si>
  <si>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</si>
  <si>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</si>
  <si>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</si>
  <si>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</si>
  <si>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</si>
  <si>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</si>
  <si>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</si>
  <si>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</si>
  <si>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</si>
  <si>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</si>
  <si>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</si>
  <si>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</si>
  <si>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</si>
  <si>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</si>
  <si>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</si>
  <si>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</si>
  <si>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</si>
  <si>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</si>
  <si>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</si>
  <si>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</si>
  <si>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</si>
  <si>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</si>
  <si>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</si>
  <si>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</si>
  <si>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</si>
  <si>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</si>
  <si>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</si>
  <si>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</si>
  <si>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</si>
  <si>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</si>
  <si>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</si>
  <si>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</si>
  <si>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</si>
  <si>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</si>
  <si>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</si>
  <si>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</si>
  <si>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</si>
  <si>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</si>
  <si>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</si>
  <si>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</si>
  <si>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</si>
  <si>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</si>
  <si>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</si>
  <si>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</si>
  <si>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</si>
  <si>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</si>
  <si>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</si>
  <si>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</si>
  <si>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</si>
  <si>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</si>
  <si>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</si>
  <si>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</si>
  <si>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</si>
  <si>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</si>
  <si>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</si>
  <si>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</si>
  <si>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</si>
  <si>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</si>
  <si>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</si>
  <si>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</si>
  <si>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</si>
  <si>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</si>
  <si>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</si>
  <si>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</si>
  <si>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SIOP-290</t>
  </si>
  <si>
    <t>SIOP-291</t>
  </si>
  <si>
    <t>SIOP-292</t>
  </si>
  <si>
    <t>SIOP-293</t>
  </si>
  <si>
    <t>SIOP-294</t>
  </si>
  <si>
    <t>SIOP-295</t>
  </si>
  <si>
    <t>SIOP-296</t>
  </si>
  <si>
    <t>SIOP-297</t>
  </si>
  <si>
    <t>SIOP-298</t>
  </si>
  <si>
    <t>SIOP-299</t>
  </si>
  <si>
    <t>SIOP-300</t>
  </si>
  <si>
    <t>SIOP-301</t>
  </si>
  <si>
    <t>SIOP-302</t>
  </si>
  <si>
    <t>SIOP-303</t>
  </si>
  <si>
    <t>SIOP-304</t>
  </si>
  <si>
    <t>SIOP-305</t>
  </si>
  <si>
    <t>SIOP-306</t>
  </si>
  <si>
    <t>SIOP-307</t>
  </si>
  <si>
    <t>SIOP-308</t>
  </si>
  <si>
    <t>SIOP-309</t>
  </si>
  <si>
    <t>SIOP-310</t>
  </si>
  <si>
    <t>SIOP-311</t>
  </si>
  <si>
    <t>SIOP-312</t>
  </si>
  <si>
    <t>SIOP-313</t>
  </si>
  <si>
    <t>SIOP-314</t>
  </si>
  <si>
    <t>SIOP-315</t>
  </si>
  <si>
    <t>SIOP-316</t>
  </si>
  <si>
    <t>SIOP-317</t>
  </si>
  <si>
    <t>SIOP-318</t>
  </si>
  <si>
    <t>SIOP-319</t>
  </si>
  <si>
    <t>SIOP-320</t>
  </si>
  <si>
    <t>SIOP-321</t>
  </si>
  <si>
    <t>SIOP-322</t>
  </si>
  <si>
    <t>SIOP-323</t>
  </si>
  <si>
    <t>SIOP-324</t>
  </si>
  <si>
    <t>SIOP-325</t>
  </si>
  <si>
    <t>SIOP-326</t>
  </si>
  <si>
    <t>SIOP-327</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</si>
  <si>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</si>
  <si>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</si>
  <si>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Y COLOCACIÓN DE VÁLVULA DE ESFERA DE 2 " DE TUBERÍA DE POLIPROPILENO COPOLÍMERO RANDOM (TUBOPLUS O SIMILAR) . INCLUYE: MATERIAL, MANO DE OBRA, EQUIPO Y HERRAMIENTA.</t>
  </si>
  <si>
    <t>SUMINISTRO Y COLOCACIÓN DE VÁLVULA DE ESFERA DE 1" DE TUBERÍA DE POLIPROPILENO COPOLÍMERO RANDOM (TUBOPLUS O SIMILAR) . INCLUYE: MATERIAL, MANO DE OBRA, EQUIPO Y HERRAMIENTA.</t>
  </si>
  <si>
    <t>SUMINISTRO Y COLOCACIÓN DE SOPORTE TIPO PERA PARA TUBERIA DE DIÁMETRO 1", CONSIDERANDO VARILLA ROSCADA GALVANIZADA DE 3/8" DE 30 CM DE SUJECIÓN PROMEDIO, TUERCAS, RONDANAS Y TAQUETE EXPANSOR TIPO Z. INCLUYE: FIJACIÓN, MATERIAL, MANO DE OBRA, EQUIPO Y HERRAMIENTA.</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</si>
  <si>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</si>
  <si>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TUBERIA CONDUIT METÁLICA GALVANIZADA DE 1 1/2" DE PARED DELGADA, INCLUYE: MATERIALES, CORTES, DESPERDICIOS, COPLE, CONEXIÓNES, MANO DE OBRA, EQUIPO, ANDAMIOS, HERRAMIENTA, A CUALQUIER NIVEL.</t>
  </si>
  <si>
    <t>SUMINISTRO Y COLOCACIÓN DE TUBERIA CONDUIT METÁLICA GALVANIZADA DE 2" DE PARED DELGADA, INCLUYE: MATERIALES, CORTES, DESPERDICIOS, COPLE, CONEXIÓNES, MANO DE OBRA, EQUIPO, ANDAMIOS, HERRAMIENTA, A CUALQUIER NIVEL.</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</si>
  <si>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</si>
  <si>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</si>
  <si>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Y COLOCACIÓN DE CABLE VINANEL XXI THW-LS 600 V. A 75° C, 90° C, MARCA CONDUMEX O SIMILAR. CAL. 4, INCLUYE: DESPERDICIOS, MATERIALES MENORES, HERRAMIENTA, CONEXIONES, MANO DE OBRA ESPECIALIZADA, LIMPIEZA DEL ÁREA DE TRABAJO, PRUEBAS Y ACARREO AL SITIO DE SU COLOCACIÓN.</t>
  </si>
  <si>
    <t>GASES</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</si>
  <si>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</si>
  <si>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</si>
  <si>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</si>
  <si>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</si>
  <si>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</si>
  <si>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</si>
  <si>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APLICACIÓN DE BARRERA DE VAPOR Y PRIMARIO EPOXICO, INCLUYE: APLICACIÓN, MANO DE OBRA, MATERIAL, EQUIPO Y MANO DE OBRA.</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</si>
  <si>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</si>
  <si>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</si>
  <si>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DE TAPA TERMINAL MODELO AEI/1622 COLOR SLATE; INCLUYE: SUMINISTRO DE MATERIALES, MANO DE OBRA, EQUIPO Y HERRAMIENTA PARA SU CORECTA INSTALACION.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</si>
  <si>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</si>
  <si>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</si>
  <si>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</si>
  <si>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</si>
  <si>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</si>
  <si>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</si>
  <si>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</si>
  <si>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GANCHO PORTA MULETAS, MARCA HELVEX, MODELO 266 CROMO. INCLUYE: MATERIALES DE FIJACIÓN, MANO DE OBRA, EQUIPO Y HERRAMIENTA</t>
  </si>
  <si>
    <t>SUMINISTRO E INSTALACIÓN DE CAJA DE FILTROS PARA RENOVACIÓN DE AIRE EN ÁREA CRÍTICA, FABRICADA EN LÁMINA GALVANIZADA CAL. 22 CON ESTRUCTURA REFUERZADA TIPO ÁNGULO Y PTR, DISEÑADA PARA ALOJAR FILTROS PLISADOS Y TIPO BOLSA DE 24" X 24", CON FILTRACIÓN FINAL HEPA MERV 17 (99.97%). INCLUYE PUERTA ABATIBLE CON CIERRE HERMÉTICO, RIELES INTERIORES PARA CAMBIO RÁPIDO DE FILTROS, JUNTA DE NEOPRENO, SUMINISTRO DE FILTROS MERV 8-13 (BOLSA) Y HEPA (PLISADO), HERRAJES ANTICORROSIVOS, INSTALACIÓN COMPLETA EN LÍNEA DE INYECCIÓN, CONSIDERANDO SELLADO, SUJECIÓN, MANIOBRA, PRUEBAS FUNCIONALES Y ARRANQUE.</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</si>
  <si>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</si>
  <si>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</si>
  <si>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A19</t>
  </si>
  <si>
    <t>A20</t>
  </si>
  <si>
    <t>A21</t>
  </si>
  <si>
    <t xml:space="preserve">SISTEMA PACIENTE ENFERMERA </t>
  </si>
  <si>
    <t>SUMINISTRO E INSTALACIÓN DE GATEWAY (PUERTA DE ENLACE) MODELO 7092 MARCA JERON. CONTROL LOCAL (DATOS Y AUDIO) Y HUB DE CONFIGURACIÓN PARA HASTA 4 CONSOLAS DE ENFERMERAS O TERMINALES DE PERSONAL Y HASTA 31 (MENOS CONSOLAS DE ENFERMERAS O TERMINALES DE PERSONAL) DE CUALQUIER COMBINACIÓN DE CONTROLADORES Y LÁMPARAS.</t>
  </si>
  <si>
    <t>SUMINISTRO E INSTALACIÓN DE FUENTE DE ALIMENTACIÓN CON BATERÍA DE RESPALDO MODELO 7095 MARCA JERON. PARA PROPORCIONAR ENERGÍA ELÉCTRICA A TODOS LOS DISPOSITIVOS DEL SISTEMA.</t>
  </si>
  <si>
    <t xml:space="preserve">SUMINISTRO E INSTALACIÓN DE GABINETE METÁLICO MODELO 7088, MARCA JERON. CAPACIDAD PARA ALOJAR GATEWAY, FUENTE DE ALIMENTACIÓN Y SWITCH. </t>
  </si>
  <si>
    <t>SUMINISTRO E INSTALACIÓN DE SWITCH ETHERNET DE 8 PUERTOS MODELO 7991 MARCA JERON. PARA INTERCONECTAR GATEWAYS LOCALES E INTEGRARLOS A LA COMPLETA RED DISTRIBUIDA DEL SISTEMA DE COMUNICACIÓN HOSPITALARIO PACIENTE-ENFERMERA</t>
  </si>
  <si>
    <t>SUMINISTRO E INSTALACIÓN DE ESTACIÓN DE PACIENTE MODELO 7123 MARCA JERON. PARA PROPORCIONAR AUDIO COMUNICACIÓN Y HASTA CINCO PUNTOS DE LLAMADA DISCRETOS</t>
  </si>
  <si>
    <t>SUMINISTRO E INSTALACIÓN DE PERILLA LLAMADORA MODELO 6226 MARCA JERON. PARA AVISAR A UNA ENFERMERA DESDE UNA ESTACIÓN DE PACIENTE ASOCIADO, PUDIENDO REALIZAR HASTA 12 PRIORIDADES DE LLAMADO DISTINTOS.</t>
  </si>
  <si>
    <t>SUMINISTRO E INSTALACIÓN DE TERMINADOR DE LINEA, MODELO 9778-10, MARCA JERON</t>
  </si>
  <si>
    <t>SUMINISTRO E INSTALACIÓN DE ESTACIÓN  DE 2 BOTONES MODELO 7131 MARCA JERON. PARA REALIZAR LLAMADA DE CÓDIGO AZUL Y LLAMADA DE AYUDA DE PERSONAL.</t>
  </si>
  <si>
    <t>SUMINISTRO E INSTALACIÓN DE ESTACIÓN DE CORDÓN Y BOTÓN DE LLAMADA PARA BAÑO MODELO 7058 MARCA JERON. PARA PROPORCIONAR DOS NIVELES DE LLAMADA DISCRETOS Y PRIORIDADES CORRESPONDIENTES DESDE EL BAÑO.</t>
  </si>
  <si>
    <t>SUMINISTRO E INSTALACIÓN DE ESTACIÓN DE PERSONAL MODELO 7012 MARCA JERON. PARA PROPORCIONAR AUDIO COMUNICACIÓN .</t>
  </si>
  <si>
    <t>SUMINISTRO E INSTALACIÓN DE RECEPTÁCULO PARA CONSOLA DE ENFERMERAS MODELO 7969, MARCA JERON. PARA LA CONEXIÓN SOBRE ESCRITORIO DE LA CONSOLA DE ENFERMERAS SENSIBLE AL TACTO MODELO 7065.</t>
  </si>
  <si>
    <t>SUMINISTRO E INSTALACIÓN DE SOFTWARE PUENTE MODELO 7984-L, MARCA JERON</t>
  </si>
  <si>
    <t>SUMINISTRO E INSTACIÓN DE CABLE CAL. 2X22 AWG MARCA CONDUMEX O SIMILAR, INCLUYE: DESPERDICIOS, MATERIALES MENORES, HERRAMIENTA, CONEXIONES, MANO DE OBRA ESPECIALIZADA, LIMPIEZA DEL ÁREA DE TRABAJO, PRUEBAS Y ACARREO AL SITIO DE SU COLOCACIÓN.</t>
  </si>
  <si>
    <t>SIOP-230</t>
  </si>
  <si>
    <t>SIOP-231</t>
  </si>
  <si>
    <t>Rehabilitacion del tercel nivel del Hospital General de Occidente. Área 3</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</si>
  <si>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</si>
  <si>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</si>
  <si>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</si>
  <si>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</si>
  <si>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RETIRO DE LINEA DE GASES MEDICINALES SIN RECUPERACIÓN. INCLUYE: CORTE DE TUBERIA, RETIRO DE TUBERIA, RETIRO DE SUSPENCIÓN, ACARREOS AL PUNTO DE ACOPIO, RETIRO FUERA DE LA OBRA, MANO DE OBRA, EQUIPO Y HERRAMIENTA.</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</si>
  <si>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</si>
  <si>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DESCONEXIONES Y DESMONTAJE DE CONTACTOS Y APAGADORES ELÉCTRICOS. INCLUYE: ACARREOS, MANO DE OBRA Y HERRAMIENTA.</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</si>
  <si>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</si>
  <si>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DESINSTALACIÓN DE ACCESORIOS DE BAÑO YA SEA PORTA ROLLO, TOALLERO, DISPENSADOR DE JABÓN, BARRAS, ETC. CON RECUPERACIÓN, INCLUYE: DESCONEXIÓN, HERRAMIENTAS, MANO, DE OBRA, LIMPIEZA Y RESGUARDO DEL MUEBLE EN EL SITIO INDICADO POR SUPERVISIÓN.</t>
  </si>
  <si>
    <t>DALA DE DESPLANTE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</si>
  <si>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INTERMEDIA Y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</si>
  <si>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SUMINISTRO E INSTALACIÓN DE CELOTEX DE 1/2" DE ESP., PARA JUNTA DE DILATACIÓN. INCLUYE: ACARREOS, ELEVACIONES HASTA 4.5M, MATERIALES, CORTES, DESPERDICIOS, MANO DE OBRA Y HERRAMIENTA</t>
  </si>
  <si>
    <t>A4.1</t>
  </si>
  <si>
    <t>SUMINISTRO Y COLOCACIÓN DE SOPORTE TIPO PERA PARA TUBERIA DE DIÁMETRO 4", CONSIDERANDO VARILLA ROSCADA GALVANIZADA DE 3/8" DE 30 CM DE SUJECIÓN PROMEDIO, TUERCAS, RONDANAS Y TAQUETE EXPANSOR TIPO Z. INCLUYE: FIJACIÓN, MATERIAL, MANO DE OBRA, EQUIPO Y HERRAMIENTA.</t>
  </si>
  <si>
    <t>A4.2</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</si>
  <si>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</si>
  <si>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</si>
  <si>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3/4" (19MM)DE DIÁMETRO, CON NORMA NMX-E-226/2 CNCP. INCLUYE: HERRAMIENTAS, CONEXIONES, EQUIPO, MANO DE OBRA Y TODO LO NECESARIO PARA SU CORRECTA EJECUCIÓN.</t>
  </si>
  <si>
    <t>SUMINISTRO Y COLOCACIÓN DE VÁLVULA DE ESFERA DE 2 1/2" DE TUBERÍA DE POLIPROPILENO COPOLÍMERO RANDOM (TUBOPLUS O SIMILAR) . INCLUYE: MATERIAL, MANO DE OBRA, EQUIPO Y HERRAMIENTA.</t>
  </si>
  <si>
    <t>SUMINISTRO Y COLOCACIÓN DE VÁLVULA DE ESFERA DE 1 1/4" DE TUBERÍA DE POLIPROPILENO COPOLÍMERO RANDOM (TUBOPLUS O SIMILAR) . INCLUYE: MATERIAL, MANO DE OBRA, EQUIPO Y HERRAMIENTA.</t>
  </si>
  <si>
    <t>SUMINISTRO Y COLOCACIÓN DE VÁLVULA DE ESFERA DE 3/4" DE TUBERÍA DE POLIPROPILENO COPOLÍMERO RANDOM (TUBOPLUS O SIMILAR) . INCLUYE: MATERIAL, MANO DE OBRA, EQUIPO Y HERRAMIENTA.</t>
  </si>
  <si>
    <t>SUMINISTRO Y COLOCACIÓN DE SOPORTE TIPO PERA PARA TUBERIA DE DIÁMETRO 2 1/2", CONSIDERANDO VARILLA ROSCADA GALVANIZADA DE 3/8" DE 30 CM DE SUJECIÓN PROMEDIO, TUERCAS, RONDANAS Y TAQUETE EXPANSOR TIPO Z. INCLUYE: FIJACIÓN, MATERIAL, MANO DE OBRA, EQUIPO Y HERRAMIENTA.</t>
  </si>
  <si>
    <t>SUMINISTRO Y COLOCACIÓN DE SOPORTE TIPO PERA PARA TUBERIA DE DIÁMETRO 1 1/4", CONSIDERANDO VARILLA ROSCADA GALVANIZADA DE 3/8" DE 30 CM DE SUJECIÓN PROMEDIO, TUERCAS, RONDANAS Y TAQUETE EXPANSOR TIPO Z. INCLUYE: FIJACIÓN, MATERIAL, MANO DE OBRA, EQUIPO Y HERRAMIENTA.</t>
  </si>
  <si>
    <t>SUMINISTRO Y COLOCACIÓN DE SOPORTE TIPO PERA PARA TUBERIA DE DIÁMETRO 3/4", CONSIDERANDO VARILLA ROSCADA GALVANIZADA DE 3/8" DE 30 CM DE SUJECIÓN PROMEDIO, TUERCAS, RONDANAS Y TAQUETE EXPANSOR TIPO Z. INCLUYE: FIJACIÓN, MATERIAL, MANO DE OBRA, EQUIPO Y HERRAMIENTA.</t>
  </si>
  <si>
    <t>SUMINISTRO E INSTALACIÓN DE TABLERO NQ SQUARE D, MODELO NQ442L4C, 400A, 3 FASES, 4 HILOS, 42 POLOS, BARRA DE COBRE; INCLUYE: MANO DE OBRA, ACARREOS, HERRAMIENTA, LIMPIEZA Y TODO LO NECESARIO PARA SU CORRECTA INSTALACIÓN.</t>
  </si>
  <si>
    <t>SUMINISTRO E INSTALACIÓN DE INTERRUPTOR DE 1 X 15,20 Ó 30 AMP QO, 120/240 V, 10 KA, MCA SQUARE D O SIMILAR, INCLUYE: ACARREOS, HERRAMIENTA, DESPERDICIOS, LIMPIEZA Y TODO LO NECESARIO PARA SU CORRECTA INSTALACIÓN.</t>
  </si>
  <si>
    <t>SUMINISTRO E INSTALACIÓN DE INTERRUPTOR DE 2 X 20 AMP QO MCA SQUARE D INCLUYE: ACARREOS, HERRAMIENTA, DESPERDICIOS, LIMPIEZA Y TODO LO NECESARIO PARA SU CORRECTA INSTALACIÓN.</t>
  </si>
  <si>
    <t>SUMINISTRO E INSTALACIÓN DE INTERRUPTOR DE 2 X 30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</si>
  <si>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</si>
  <si>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</si>
  <si>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2 X 70 AMP QO MCA SQUARE D INCLUYE: ACARREOS, HERRAMIENTA, DESPERDICIOS, LIMPIEZA Y TODO LO NECESARIO PARA SU CORRECTA INSTALACIÓN.</t>
  </si>
  <si>
    <t>SUMINISTRO E INSTALACIÓN DE INTERRUPTOR DE 3 X 40 AMP QO MCA SQUARE D INCLUYE: ACARREOS, HERRAMIENTA, DESPERDICIOS, LIMPIEZA Y TODO LO NECESARIO PARA SU CORRECTA INSTALACIÓN.</t>
  </si>
  <si>
    <t>SUMINISTRO E INSTALACIÓN DE INTERRUPTOR DE 3 X 50 AMP QO MCA SQUARE D INCLUYE: ACARREOS, HERRAMIENTA, DESPERDICIOS, LIMPIEZA Y TODO LO NECESARIO PARA SU CORRECTA INSTALACIÓN.</t>
  </si>
  <si>
    <t>SUMINISTRO E INSTALACIÓN DE INTERRUPTOR DE 3 X 70 AMP QO MCA SQUARE D INCLUYE: ACARREOS, HERRAMIENTA, DESPERDICIOS, LIMPIEZA Y TODO LO NECESARIO PARA SU CORRECTA INSTALACIÓN.</t>
  </si>
  <si>
    <t>SUMINISTRO E INSTALACIÓN DE INTERRUPTOR DE 3 X 100 AMP  QO MCA SQUARE D HIDRONEUMÁTICO INCLUYE: ACARREOS, HERRAMIENTA, DESPERDICIOS, LIMPIEZA Y TODO LO NECESARIO PARA SU CORRECTA INSTALACIÓN.</t>
  </si>
  <si>
    <t>SUMINISTRO E INSTALACIÓN DE INTERRUPTOR DE 3 X 150 AMP MCA SQUARE D INCLUYE: ACARREOS, HERRAMIENTA, DESPERDICIOS, LIMPIEZA Y TODO LO NECESARIO PARA SU CORRECTA INSTALACIÓN.</t>
  </si>
  <si>
    <t>SUMINISTRO E INSTALACIÓN DE INTERRUPTOR DE 3 X 225 AMP MCA SQUARE D INCLUYE: ACARREOS, HERRAMIENTA, DESPERDICIOS, LIMPIEZA Y TODO LO NECESARIO PARA SU CORRECTA INSTALACIÓN.</t>
  </si>
  <si>
    <t>SUMINISTRO E INSTALACIÓN DE INTERRUPTOR DE 3 X 400 AMP MCA SQUARE D INCLUYE: ACARREOS, HERRAMIENTA, DESPERDICIOS, LIMPIEZA Y TODO LO NECESARIO PARA SU CORRECTA INSTALACIÓN.</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</si>
  <si>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</si>
  <si>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</si>
  <si>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</si>
  <si>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</si>
  <si>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</si>
  <si>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</si>
  <si>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</si>
  <si>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</si>
  <si>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</si>
  <si>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</si>
  <si>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</si>
  <si>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E INSTALACION DE CONSOLA DE 1.60 DE LONGITUD, MARCA ARAMED O SIMILAR. INCLUYE: 2 TOMAS DE OXIGENO, 2 TOMAS DE AIRE, 2 TOMAS DE VACÍO,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</si>
  <si>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</si>
  <si>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</si>
  <si>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</si>
  <si>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</si>
  <si>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</si>
  <si>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BAÑOS</t>
  </si>
  <si>
    <t>SUMINISTRO Y COLOCACIÓN DE CESTO PARA BASURA PARA CAPACIDAD DE 7 GALONES, MCA RUBBERMAID O SIMILAR, INCLUYE: MATERIAL, MANO DE OBRA Y HERRAMIENTA.</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</si>
  <si>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</si>
  <si>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E INSTALACIÓN DE LAVAMANOS DE CUBIERTA DE SUPERFICIE SOLIDA TIPO CORIAN COLOR BLANCO, CON MEDIDAS DE 2.70 M X 0.55 M, CON FALDÓN O NARIZ FRONTAL Y LATERAL DE 0.40 M Y ZOCLO SANITARIO AL FONDO Y LATERAL DE 0.10 M, A UNA SOLA PIEZA, BOLEADO EN ESQUINAS; INCLUYE: 3 OVALINES FORJADOS CON EL MISMO MATERIAL ACABADO SEMIMATE, ORIFICIOS, FIJACIONES, MATERIALES, DESPERDICIO, EQUIPO, MANO DE OBRA, HERRAMIENTA Y TODO LO NECESARIO PARA SU CORRECTA INSTALACIÓN.</t>
  </si>
  <si>
    <t>SUMINISTRO E INSTALACIÓN DE LAVAMANOS PARA DISCAPACITADOS DE CUBIERTA DE SUPERFICIE SOLIDA TIPO CORIAN COLOR BLANCO, CON MEDIDAS DE 0.70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</si>
  <si>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 xml:space="preserve">SUMINISTRO Y COLOCACIÓN DE PUERTA CORREDIZA A BASE DE ALUMINIO DE 3" COLOR GRIS EUROPA DE 1.80M DE ANCHO POR 3.00M DE ALTO DIVIDIDO EN 2 PIEZAS, APERTURA DE 2 PUERTAs CORREDIZAs DE 0.90M DE ANCHO X 2.20M DE ALTO, CON JALADERAS TIPO "H" TUBULAR MARCA BRUKEN EN ACERO INOXIDABLE 201, COLOR NEGRO MATE MOD. BRK 7651, CON CRISTAL LAMINADO Y TEMPLADO DE 9MM, 1 ANTEPECHO DE 0.80 X 1.80M, Y 1 FIJO DE 1.00 X 2.20M; INCLUYE: KIT DE HERRAJES, RIEL, CORTES, PERFILES, ELEMENTOS DE FIJACIÓN, MATERIALES, MANO DE OBRA ESPECIALIZADA, EQUIPO Y HERRAMIENTA. </t>
  </si>
  <si>
    <t xml:space="preserve">SUMINISTRO Y COLOCACIÓN DE PUERTA CORREDIZA A BASE DE ALUMINIO DE 3" COLOR GRIS EUROPA DE 3.40M DE ANCHO POR 3.00M DE ALTO DIVIDIDO EN 3 PIEZAS, APERTURA DE 2 PUERTAS CORREDIZAS DE 1.15M DE ANCHO X 2.20 DE ALTO CON JALADERAS TIPO "H" TUBULAR MARCA BRUKEN EN ACERO INOXIDABLE 201, COLOR NEGRO MATE MOD. BRK 7651, CON CRISTAL LAMINADO Y TEMPLADO DE 9MM, 1 ANTEPECHO DE 0.80 X 3.40M, Y 1 FIJO DE 1.15 X 2.20M; INCLUYE: KIT DE HERRAJES, RIEL, CORTES, PERFILES, ELEMENTOS DE FIJACIÓN, MATERIALES, MANO DE OBRA ESPECIALIZADA, EQUIPO Y HERRAMIENTA. </t>
  </si>
  <si>
    <t>SUMINISTRO Y COLOCACION DE KIT GABINETE HIDRANTE CON ACCESORIOS MARCA TUBOPLUS CONTRAINCENDIOS (PPR-CT RP+FV) , INCLUYE: 1 GABINETE LÁMINA DE ACERO CALIBRE 24 COLOR ROJO DE EMPOTRAR, 1 MANGUERA DE 30M DE POLIESTER DE ALTA DENSIDAD, 1 VÁLVULA ANGULAR DE GLOBO FABRICADA EN BRONCE DE 2" X 1 1/2", 1 CHIFLÓN DE 3 PASOS DE BRONCE DE 1 1/2",  1 NIPLE CAÑA DE BRONCE DE 1 1/2", 1 SOPORTE DESPLIEGUE DE 1 1/2" X 30M, 1 LLAVE UNIVERSAL PARA AJUSTAR COPLES, MANO DE OBRA, ACARREOS, MATERIALES, CONEXIONES, EQUIPO Y HERRAMIENTA</t>
  </si>
  <si>
    <t>TRAZO Y NIVELACIÓN, CON MEDIOS TOPOGRÁFICOS, DE LÍNEA MADRINA, PARA TUBERÍA. INCLUYE; MANO DE OBRA, EQUIPO Y TODO LO NECESARIO PARA SU CORRECTA EJECUCIÓN</t>
  </si>
  <si>
    <t>SUMINISTRO E INSTALACIÓN DE TUBERÍA DE POLIPROPILENO MULTICAPA (PPR-CT RP+FV) TUBOPLUS O SIMILAR  DE 63 MM DE DIÁMETRO. INCLUYE: MATERIALES, HERRAMIENTAS, CONEXIONES, EQUIPO, MANO DE OBRA Y TODO LO NECESARIO PARA SU CORRECTA EJECUCIÓN.</t>
  </si>
  <si>
    <t>SUMINISTRO E INSTALACIÓN DE TUBERÍA DE POLIPROPILENO MULTICAPA (PPR-CT RP+FV) TUBOPLUS O SIMILAR  DE 110 MM DE DIÁMETRO. INCLUYE: MATERIALES, HERRAMIENTAS, CONEXIONES, EQUIPO, MANO DE OBRA Y TODO LO NECESARIO PARA SU CORRECTA EJECUCIÓN.</t>
  </si>
  <si>
    <t>SUMINISTRO E INSTALACIÓN DE CODO DE 63 MM A 90° DE POLIPROPILENO MULTICAPA (PPR-CT RP+FV) TUBOPLUS O SIMILAR. INCLUYE: MATERIALES, HERRAMIENTAS, CONEXIONES, EQUIPO, MANO DE OBRA Y TODO LO NECESARIO PARA SU CORRECTA EJECUCIÓN.</t>
  </si>
  <si>
    <t>SUMINISTRO E INSTALACIÓN DE CODO DE 110 MM A 90° DE POLIPROPILENO MULTICAPA (PPR-CT RP+FV) TUBOPLUS O SIMILAR. INCLUYE: MATERIALES, HERRAMIENTAS, CONEXIONES, EQUIPO, MANO DE OBRA Y TODO LO NECESARIO PARA SU CORRECTA EJECUCIÓN.</t>
  </si>
  <si>
    <t>SUMINISTRO E INSTALACIÓN DE VÁLVULA DE ESFERA DE 63 MM DE POLIPROPILENO MULTICAPA (PPR-CT RP+FV) TUBOPLUS O SIMILAR. INCLUYE: MATERIALES, HERRAMIENTAS, CONEXIONES, EQUIPO, MANO DE OBRA Y TODO LO NECESARIO PARA SU CORRECTA EJECUCIÓN.</t>
  </si>
  <si>
    <t>SUMINISTRO E INSTALACIÓN DE VÁLVULA DE ESFERA DE 110 MM DE POLIPROPILENO MULTICAPA (PPR-CT RP+FV) TUBOPLUS O SIMILAR. INCLUYE: MATERIALES, HERRAMIENTAS, CONEXIONES, EQUIPO, MANO DE OBRA Y TODO LO NECESARIO PARA SU CORRECTA EJECUCIÓN.</t>
  </si>
  <si>
    <t>SUMINISTRO Y COLOCACIÓN DE TEE DE 110 MM DE POLIPROPILENO MULTICAPA (PPR-CT RP+FV) TUBOPLUS O SIMILAR, INCLUYE: MATERIALES, CONEXIONES, ELEVACIONES, MANO DE OBRA, EQUIPO Y HERRAMIENTA NECESARIA PARA SU CORRECTA EJECUCION.</t>
  </si>
  <si>
    <t>SUMINISTRO Y COLOCACIÓN DE REDUCCIÓN DE 110 MM A 63 MM DE POLIPROPILENO MULTICAPA (PPR-CT RP+FV) TUBOPLUS O SIMILAR, INCLUYE: MATERIALES, CONEXIONES, ELEVACIONES, MANO DE OBRA, EQUIPO Y HERRAMIENTA NECESARIA PARA SU CORRECTA EJECUCION.</t>
  </si>
  <si>
    <t>ML</t>
  </si>
  <si>
    <t xml:space="preserve">SUMINISTRO Y COLOCACIÓN DE SOPORTE TIPO PERA PARA TUBERIA DE 2", CONSIDERANDO VARILLA ROSCADA GALVANIZADA DE 3/8" DE HASTA 1 M DE SUJECIÓN, TUERCAS, RONDANAS Y TAQUETES. INCLUYE: FIJACIÓN, MATERIAL, MANO DE OBRA, EQUIPO Y HERRAMIENTA.
</t>
  </si>
  <si>
    <t xml:space="preserve">SUMINISTRO Y COLOCACIÓN DE SOPORTE TIPO PERA PARA TUBERIA DE 4", CONSIDERANDO VARILLA ROSCADA GALVANIZADA DE 3/8" DE HASTA 1 M DE SUJECIÓN, TUERCAS, RONDANAS Y TAQUETES. INCLUYE: FIJACIÓN, MATERIAL, MANO DE OBRA, EQUIPO Y HERRAMIENTA.
</t>
  </si>
  <si>
    <t>SUMINISTRO E INSTALACIÓN DE MANÓMETRO SECO, CARATULA DE 3 1/2″ RANGO 0 – 300 PSI, UL/FM, INCLUYE: MATERIALES MENORES, CONEXIONES, MANO DE OBRA, EQUIPO Y HERRAMIENTA NECESARIA PARA SU CORRECTA EJECUCION.</t>
  </si>
  <si>
    <t>SUMINISTRO E INSTALACIÓN DE EVAPORADORA FAN AND COIL MARCA MIRAGE MODELO DE EVAPORADORA RVI EDH601J DE 57,000 BTU/H (5 TR) DE CAPACIDAD DE CALEFACCIÓN Y ENFRIAMIENTO; DE 230 V/1 PH/60 HZ, DIÁMETRO TUBERÍA LIQUIDO 3/8", DIÁMETRO TUBERÍA GAS 3/4", INCLUYE: TERMOSTATO, ACCESORIOS, MANO DE OBRA, ELEVACIÓN, FIJACION, CONEXIONES, CONSUMIBLES, HERRAMIENTA, ACARREOS, PRUEBAS, LIMPIEZA, HERRAMIENTA MENOR Y TODO LO NECESARIO PARA SU CORRECTA INSTALACIÓN.</t>
  </si>
  <si>
    <t>SUMINISTRO DE UNIDAD MANEJADORA DE AIRE TIPO HIGIÉNICO MARCA KLIMA HVAC SOLUTIONS, MODELO KMA1010TB40AHS0100101, CON CAPACIDAD DE 1,200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P.U.O.T.</t>
  </si>
  <si>
    <t>SUMINISTRO, INSTALACIÓN Y PUESTA EN MARCHA DE EXTRACTOR MARCA SOLER &amp; PALAU, MODELO CEB-1200, CON CAUDAL DE 706 CFM, 1/10 HP, 127 V. INCLUYE: FIJACIÓN, SOPORTERÍA, CONEXIONES ELÉCTRICAS, ACARREOS, MONTAJES, MANIOBRAS, HERRAMIENTA, MATERIAL, EQUIPO, PRUEBAS Y MANO DE OBRA.</t>
  </si>
  <si>
    <t>SUMINISTRO, INSTALACIÓN Y PUESTA EN MARCHA DE EXTRACTOR MARCA SOLER &amp; PALAU, MODELO CEB-2600, CON CAUDAL DE 1,529 CFM, 3/4 HP, 110-127 V, INCLUYE: FIJACIÓN, SOPORTERÍA, CONEXIONES ELÉCTRICAS, ACARREOS, MONTAJES, MANIOBRAS, HERRAMIENTA, MATERIAL, EQUIPO, PRUEBAS Y MANO DE OBRA.</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</si>
  <si>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</si>
  <si>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SUMINISTRO E INSTALACIÓN DE DIFUSOR MODULAR DE AIRE DE 12" X 12", CON ACCIONAMIENTO OCULTO CON LLAVE ALLEN O SIMILAR PARA EVITAR DESAJUSTES AL BALANCEO MONTADO A PLAFON LISO. INCLUYE: NIVELACIÓN, MONTAJE, ACARREOS, ELEVACIONES, LIMPIEZA DEL ÁREA DE TRABAJO, MATERIALES, MANO DE OBRA ESPECIALIZADA, EQUIPO Y HERRAMIENTA. </t>
  </si>
  <si>
    <t>SUMINISTRO Y COLOCACIÓN DE TUBERIA DE PVC CÉDULA 80 DE 1" DE DIÁMETRO, INCLUYE: CONEXIONES, MANO DE OBRA EQUIPO, HERRAMIENTA.</t>
  </si>
  <si>
    <t>SUMINISTRO Y COLOCACIÓN DE TUBERIA DE PVC CÉDULA 80 DE 2" DE DIÁMETRO, INCLUYE: CONEXIONES, MANO DE OBRA EQUIPO, HERRAMIENTA.</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</si>
  <si>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</si>
  <si>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</si>
  <si>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</si>
  <si>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</si>
  <si>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</si>
  <si>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SISTEMA VOCEO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</si>
  <si>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</si>
  <si>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</si>
  <si>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MEZCLADOR CONTROLADOR, 8 X 8 MATRIX, ENTRADAS Y SALIDAS BALANCEADAS, TRANSMISIÓN Y RECEPCIÓN HASTA 300 MTS, CON CAT 5, CENTRO DE PRIORIDAD CONTROL DE TONOS GRAVES Y AGUDOS POR ZONA, BOCINA MONITOR DE SELECTOR, HASTA CUATRO MICRÓFONOS DE ESTACIÓN REMOTA Y OCHO MÓDULOS DE AUDIO REMOTOS.</t>
  </si>
  <si>
    <t>SUMINISTRO Y COLOCACION DE MODULO DE ENTRADA DE AUDIO, CONTROLES DE GANANCIA, HASTA 300 MTS DE DISTANCIA CON CAT 5, PARA INSTALADORES EN CAJA ELÉCTRICA ESTÁNDAR DE PARED.</t>
  </si>
  <si>
    <t>SUMINISTRO Y COLOCACION DE AMPLIFICADOR, DOS CANALES A 70V, 120W (RMS) POR CANAL, ENTRADAS BALANCEADAS EN XLR, SALIDAS EN PARALELO XLR, FILTRO PASA ALTAS DE 400 HZ, SELECTOR DE TIERRA FLOTANTE, VENTILADOR DE ENFRIAMIENTO, INDICADOR DE NIVEL Y PICOS EN LEDS, ENTRADA DE 24VDC.</t>
  </si>
  <si>
    <t>SUMINISTRO Y COLOCACION DE CABLE DE AUDIO BINARY O SIMILAR DE 4X16 AWG, INCLUYE: MANO DE OBRA, EQUIPO, HERRAMIENTA, CORTES, DESPERDICIOS, Y LO NECESARIO PARA SU CORRECTA INSTALACIÓN.</t>
  </si>
  <si>
    <t>SALIDA PARA EL SISTEMA DE RED DE VOZ Y/O DATOS, PARA SERVICIO A SISTEMA PACIENTE ENFERMERA,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</si>
  <si>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ESTACIÓN DE CORDÓN Y BOTÓN DE LLAMADA PARA REGADERA MODELO 7058-W MARCA JERON. PARA PROPORCIONAR DOS NIVELES DE LLAMADA DISCRETOS Y PRIORIDADES CORRESPONDIENTES DESDE EL BAÑO, CON NIVEL DE PROTECCIÓN IP68.</t>
  </si>
  <si>
    <t>SUMINISTRO E INSTALACIÓN DE TUBO CONDUIT DE PVC PESADO 13MM. (1/2"), INCLUYE: MATERIALES MENORES, MANO DE OBRA Y HERRAMIENTA.</t>
  </si>
  <si>
    <t>LIMPIEZA GRUESA DURANTE LA OBRA, INCLUYE: MANO DE OBRA, EQUIPO Y HERRAMIENTA.</t>
  </si>
  <si>
    <t>LIMPIEZA FINA DE LA OBRA PARA ENTREGA, INCLUYE: MATERIALES, MANO DE OBRA, EQUIPO Y HERRAMIENTA.</t>
  </si>
  <si>
    <t>SUMINISTRO Y COLOCACIÓN DE CABLE MONOPOLAR ALUMINIO S8000 CAL. 2 AWG XHHW-2 LS CT SR XLPE 600V 90°C, INCLUYE: MATERIALES, MANO DE OBRA, EQUIPO, HERRAMIENTA, ACARREOS, DESPERDICIOS, CORTES, LIMPIEZA.</t>
  </si>
  <si>
    <t>SUMINISTRO Y COLOCACIÓN DE CABLE MONOPOLAR ALUMINIO S8000 CAL. 4 AWG XHHW-2 LS CT SR XLPE 600V 90°C, INCLUYE: MATERIALES, MANO DE OBRA, EQUIPO, HERRAMIENTA, ACARREOS, DESPERDICIOS, CORTES, LIMPIEZA.</t>
  </si>
  <si>
    <t>SUMINISTRO Y COLOCACIÓN DE CABLE MONOPOLAR ALUMINIO S8000 CAL. 6 AWG XHHW-2 LS CT SR XLPE 600V 90°C, INCLUYE: MATERIALES, MANO DE OBRA, EQUIPO, HERRAMIENTA, ACARREOS, DESPERDICIOS, CORTES, LIMPIEZA.</t>
  </si>
  <si>
    <t>SUMINISTRO E INSTALACIÓN DE TUBO DE COBRE RÍGIDO TIPO "L" DE 13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</si>
  <si>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19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</si>
  <si>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25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</si>
  <si>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32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</si>
  <si>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38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</si>
  <si>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51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</si>
  <si>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TIPO "L" DE 64 MM. DE DIAMETRO.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</si>
  <si>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INSTALACION DE VÁLVULA DE BOLA WORCESTER DE 13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</si>
  <si>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</si>
  <si>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</si>
  <si>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</si>
  <si>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38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</si>
  <si>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51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</si>
  <si>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64 MM. DE DIAMETRO,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</si>
  <si>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INSTALACIÓN DE LÁMPARA DE PASILLO (MEJORADA) 3 CANALES, 9 MEJORADAS MODELO 7155 MARCA JERON. PARA PROPORCIONAR ALIMENTACIÓN, DATOS Y AUDIO PARA UN MÁXIMO DE NUEVE ESTACIONES DE AUDIO Y HASTA UN TOTAL COMBINADO DE 15 ESTACIONES PERIFÉRICAS.</t>
  </si>
  <si>
    <t>SUMINISTRO E INSTALACIÓN DE DIFUSOR DE INYECCIÓN, MODELO DPI DE 24" X 24" CON ADAPTADOR  REDONDO DE 16"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</si>
  <si>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DIFUSOR DE INYECCIÓN, MODELO DPI DE 24" X 24" CON ADAPTADOR  REDONDO DE 18"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</si>
  <si>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REJILLA DE RETORNO, MODELO RPR DE 24" X 24" CON ADAPTADOR  REDONDO DE 20"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</si>
  <si>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SALIDA PARA EL SISTEMA DE 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</si>
  <si>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SUMINISTRO E INSTALACIÓN DE GABINETE HECHO EN LÁMINA CALIBRE 22 CON PINTURA ANTICORROSIVA PUERTA Y CHAPA PARA EXITINTOR DE DIMENSIONES 0.80 X 0.40 X 0.23 M, INCLUYE: MATERIALES, INSTALACIÓN, MANO DE OBRA Y HERRAMIENTAS.</t>
  </si>
  <si>
    <t>SUMINISTRO E INSTALACIÓN DE 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</si>
  <si>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E INSTALACION 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</si>
  <si>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</si>
  <si>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E INSTALACIÓN DE 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</si>
  <si>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Y COLOCACIÓN DE COLGANTEADA EN BÓVEDA HASTA 4 METROS DE ALTURA PARA INSTALACIONES HIDRAULICAS O ELECTRICAS. INCLUYE: 2 VARILLA ROSCADA DE Ø 3/8" DE 1 METRO @ 0.72 M EN BÓVEDA CON TAQUETE DE Ø 5/8”, 0.40 METROS DE UNICANAL 4X2, ANDAMIOS, ESCALERAS, MATERIALES MENORES Y DE CONSUMO, PRUEBAS, HERRAMIENTAS, MANO DE OBRA Y ACARREO DE MATERIALES AL SITIO DE SU COLOCACIÓN.</t>
  </si>
  <si>
    <t>SUMINISTRO E INSTALACIÓN DE CODO PVC CEMENTAR SANITARIO DE 2"X 45°, INCLUYE: SUMINISTRO, INSTALACIÓN, MATERIALES, PEGAMENTO PVC, MANO DE OBRA, HERRAMIENTA Y EQUIPO.</t>
  </si>
  <si>
    <t>SUMINISTRO E INSTALACIÓN DE CODO PVC CEMENTAR SANITARIO DE 2"X 90°, INCLUYE: SUMINISTRO, INSTALACIÓN, MATERIALES, PEGAMENTO PVC, MANO DE OBRA, HERRAMIENTA Y EQUIPO.</t>
  </si>
  <si>
    <t>SUMINISTRO E INSTALACIÓN DE CODO PVC CEMENTAR, SANITARIO DE 4"X 45°. INCLUYE: SUMINISTRO, INSTALACIÓN, MATERIALES, PEGAMENTO PVC, MANO DE OBRA, HERRAMIENTA Y EQUIPO.</t>
  </si>
  <si>
    <t>SUMINISTRO E INSTALACIÓN DE CODO PVC CEMENTAR, SANITARIO DE 4"X 90°. INCLUYE: SUMINISTRO, INSTALACIÓN, MATERIALES, PEGAMENTO PVC, MANO DE OBRA, HERRAMIENTA Y EQUIPO.</t>
  </si>
  <si>
    <t>SUMINISTRO E INSTALACIÓN DE TEE PVC CEMENTAR SANITARIO DE 2". INCLUYE: SUMINISTRO, INSTALACIÓN, MATERIALES, PEGAMENTO PVC, MANO DE OBRA, HERRAMIENTA Y EQUIPO.</t>
  </si>
  <si>
    <t>SUMINISTRO E INSTALACIÓN DE YEE PVC CONEXIÓN CEMENTAR, SANITARIO DE 2"X2". INCLUYE: SUMINISTRO, INSTALACIÓN, MATERIALES, MANO DE OBRA, HERRAMIENTA Y EQUIPO.</t>
  </si>
  <si>
    <t>SUMINISTRO E INSTALACIÓN DE YEE PVC CONEXIÓN CEMENTAR, SANITARIO DE 4"X2". INCLUYE: SUMINISTRO, INSTALACIÓN, MATERIALES, MANO DE OBRA, HERRAMIENTA Y EQUIPO.</t>
  </si>
  <si>
    <t>SUMINISTRO E INSTALACIÓN DE YEE PVC CONEXIÓN CEMENTAR, SANITARIO DE 4"X4". INCLUYE: SUMINISTRO, INSTALACIÓN, MATERIALES, MANO DE OBRA, HERRAMIENTA Y EQUIPO.</t>
  </si>
  <si>
    <t>SIOP-E-SMA-OB-LP-0771-2026</t>
  </si>
  <si>
    <t>Rehabilitación de vestíbulos y hemato-oncología del área de pediatría en el tercer nivel del Hospital General de Occidente CLUES JCSSA007066 (Hospital Zoquipan), en el municipio de Zapopan,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</si>
</sst>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2]* #,##0.00_-;\-[$€-2]* #,##0.00_-;_-[$€-2]* \-??_-"/>
    <numFmt numFmtId="165" formatCode="_-&quot;$&quot;* #,##0.00_-;&quot;-$&quot;* #,##0.00_-;_-&quot;$&quot;* \-??_-;_-@_-"/>
    <numFmt numFmtId="166" formatCode="&quot;$&quot;#,##0.00;[Red]&quot;-$&quot;#,##0.00"/>
    <numFmt numFmtId="167" formatCode="#,##0.0000"/>
    <numFmt numFmtId="168" formatCode="&quot;SIOP-&quot;000"/>
    <numFmt numFmtId="169" formatCode="&quot;$&quot;#,##0.00"/>
    <numFmt numFmtId="170" formatCode="0.000"/>
    <numFmt numFmtId="171" formatCode="#,##0.000"/>
  </numFmts>
  <fonts count="24">
    <font>
      <sz val="11"/>
      <color rgb="FF000000"/>
      <name val="Calibri"/>
      <family val="2"/>
      <charset val="-122"/>
    </font>
    <font>
      <sz val="10"/>
      <color theme="1"/>
      <name val="Arial"/>
      <family val="2"/>
    </font>
    <font>
      <sz val="11"/>
      <name val="Calibri"/>
      <family val="2"/>
    </font>
    <font>
      <sz val="10"/>
      <name val="Calibri"/>
      <family val="2"/>
    </font>
    <font>
      <sz val="8"/>
      <name val="Arial"/>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sz val="8"/>
      <color rgb="FF000000"/>
      <name val="Arial"/>
      <family val="2"/>
    </font>
    <font>
      <b/>
      <sz val="10"/>
      <color rgb="FF006600"/>
      <name val="Calibri"/>
      <family val="2"/>
    </font>
    <font>
      <b/>
      <sz val="10"/>
      <color rgb="FF0000CC"/>
      <name val="Calibri"/>
      <family val="2"/>
      <scheme val="minor"/>
    </font>
    <font>
      <b/>
      <sz val="10"/>
      <color rgb="FF0000CC"/>
      <name val="Calibri"/>
      <family val="2"/>
    </font>
    <font>
      <sz val="1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sz val="10"/>
      <name val="Calibri"/>
      <family val="2"/>
      <scheme val="minor"/>
    </font>
    <font>
      <sz val="8"/>
      <name val="Calibri"/>
      <family val="2"/>
      <charset val="-122"/>
    </font>
  </fonts>
  <fills count="4">
    <fill>
      <patternFill patternType="none"/>
    </fill>
    <fill>
      <patternFill patternType="gray125"/>
    </fill>
    <fill>
      <patternFill patternType="solid">
        <fgColor rgb="FF369443"/>
        <bgColor indexed="64"/>
      </patternFill>
    </fill>
    <fill>
      <patternFill patternType="solid">
        <fgColor theme="0" tint="-0.249939993023872"/>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Border="0" applyProtection="0">
      <alignment/>
    </xf>
    <xf numFmtId="0" fontId="16" fillId="0" borderId="0">
      <alignment/>
      <protection/>
    </xf>
    <xf numFmtId="0" fontId="0" fillId="0" borderId="0">
      <alignment/>
      <protection/>
    </xf>
    <xf numFmtId="165" fontId="0" fillId="0" borderId="0" applyBorder="0" applyProtection="0">
      <alignment/>
    </xf>
    <xf numFmtId="0" fontId="16" fillId="0" borderId="0">
      <alignment/>
      <protection/>
    </xf>
    <xf numFmtId="0" fontId="16" fillId="0" borderId="0">
      <alignment/>
      <protection/>
    </xf>
    <xf numFmtId="0" fontId="16" fillId="0" borderId="0">
      <alignment/>
      <protection/>
    </xf>
    <xf numFmtId="164" fontId="16" fillId="0" borderId="0">
      <alignment/>
      <protection/>
    </xf>
    <xf numFmtId="0" fontId="16" fillId="0" borderId="0">
      <alignment/>
      <protection/>
    </xf>
    <xf numFmtId="0" fontId="16" fillId="0" borderId="0">
      <alignment/>
      <protection/>
    </xf>
    <xf numFmtId="0" fontId="16" fillId="0" borderId="0">
      <alignment/>
      <protection/>
    </xf>
    <xf numFmtId="165" fontId="0" fillId="0" borderId="0" applyBorder="0" applyProtection="0">
      <alignment/>
    </xf>
    <xf numFmtId="165" fontId="0" fillId="0" borderId="0" applyBorder="0" applyProtection="0">
      <alignment/>
    </xf>
    <xf numFmtId="0" fontId="16" fillId="0" borderId="0">
      <alignment/>
      <protection/>
    </xf>
    <xf numFmtId="0" fontId="0" fillId="0" borderId="0">
      <alignment/>
      <protection/>
    </xf>
  </cellStyleXfs>
  <cellXfs count="102">
    <xf numFmtId="0" fontId="0" fillId="0" borderId="0" xfId="0"/>
    <xf numFmtId="0" fontId="17" fillId="2" borderId="0" xfId="34" applyFont="1" applyFill="1" applyAlignment="1">
      <alignment horizontal="center" vertical="center" wrapText="1"/>
      <protection/>
    </xf>
    <xf numFmtId="0" fontId="2" fillId="0" borderId="0" xfId="30" applyFont="1" applyAlignment="1">
      <alignment vertical="top"/>
      <protection/>
    </xf>
    <xf numFmtId="0" fontId="3" fillId="0" borderId="0" xfId="30" applyFont="1" applyAlignment="1">
      <alignment vertical="top"/>
      <protection/>
    </xf>
    <xf numFmtId="0" fontId="2" fillId="0" borderId="0" xfId="24" applyFont="1" applyAlignment="1">
      <alignment horizontal="center" vertical="center"/>
      <protection/>
    </xf>
    <xf numFmtId="0" fontId="4" fillId="0" borderId="0" xfId="30" applyFont="1" applyAlignment="1">
      <alignment vertical="top"/>
      <protection/>
    </xf>
    <xf numFmtId="0" fontId="0" fillId="0" borderId="0" xfId="0" applyAlignment="1">
      <alignment horizontal="left"/>
    </xf>
    <xf numFmtId="0" fontId="0" fillId="0" borderId="0" xfId="0" applyAlignment="1">
      <alignment horizontal="justify"/>
    </xf>
    <xf numFmtId="0" fontId="0" fillId="0" borderId="0" xfId="0" applyAlignment="1">
      <alignment wrapText="1"/>
    </xf>
    <xf numFmtId="0" fontId="2" fillId="0" borderId="1" xfId="30" applyFont="1" applyBorder="1" applyAlignment="1">
      <alignment horizontal="left" vertical="top"/>
      <protection/>
    </xf>
    <xf numFmtId="0" fontId="6" fillId="0" borderId="1" xfId="30" applyFont="1" applyBorder="1" applyAlignment="1">
      <alignment horizontal="justify" vertical="top"/>
      <protection/>
    </xf>
    <xf numFmtId="0" fontId="2" fillId="0" borderId="2" xfId="30" applyFont="1" applyBorder="1" applyAlignment="1">
      <alignment horizontal="left" vertical="top"/>
      <protection/>
    </xf>
    <xf numFmtId="0" fontId="6" fillId="0" borderId="2" xfId="30" applyFont="1" applyBorder="1" applyAlignment="1">
      <alignment horizontal="justify" vertical="top" wrapText="1"/>
      <protection/>
    </xf>
    <xf numFmtId="0" fontId="6" fillId="0" borderId="3" xfId="30" applyFont="1" applyBorder="1" applyAlignment="1">
      <alignment horizontal="center" vertical="top"/>
      <protection/>
    </xf>
    <xf numFmtId="0" fontId="6" fillId="0" borderId="0" xfId="30" applyFont="1" applyAlignment="1">
      <alignment horizontal="center" vertical="top"/>
      <protection/>
    </xf>
    <xf numFmtId="0" fontId="6" fillId="0" borderId="4" xfId="30" applyFont="1" applyBorder="1" applyAlignment="1">
      <alignment horizontal="center" vertical="top" wrapText="1"/>
      <protection/>
    </xf>
    <xf numFmtId="0" fontId="7" fillId="0" borderId="0" xfId="30" applyFont="1" applyAlignment="1">
      <alignment horizontal="justify" vertical="top" wrapText="1"/>
      <protection/>
    </xf>
    <xf numFmtId="0" fontId="6" fillId="0" borderId="5" xfId="30" applyFont="1" applyBorder="1" applyAlignment="1">
      <alignment horizontal="justify" vertical="top"/>
      <protection/>
    </xf>
    <xf numFmtId="14" fontId="2" fillId="0" borderId="6" xfId="30" applyNumberFormat="1" applyFont="1" applyBorder="1" applyAlignment="1">
      <alignment horizontal="left" vertical="top" wrapText="1"/>
      <protection/>
    </xf>
    <xf numFmtId="14" fontId="2" fillId="0" borderId="4" xfId="30" applyNumberFormat="1" applyFont="1" applyBorder="1" applyAlignment="1">
      <alignment horizontal="left" vertical="top" wrapText="1"/>
      <protection/>
    </xf>
    <xf numFmtId="0" fontId="2" fillId="0" borderId="4" xfId="30" applyFont="1" applyBorder="1" applyAlignment="1">
      <alignment horizontal="left" vertical="top" wrapText="1"/>
      <protection/>
    </xf>
    <xf numFmtId="14" fontId="2" fillId="0" borderId="7" xfId="30" applyNumberFormat="1" applyFont="1" applyBorder="1" applyAlignment="1">
      <alignment horizontal="left" vertical="top" wrapText="1"/>
      <protection/>
    </xf>
    <xf numFmtId="0" fontId="7" fillId="0" borderId="1" xfId="30" applyFont="1" applyBorder="1" applyAlignment="1">
      <alignment horizontal="center" vertical="top"/>
      <protection/>
    </xf>
    <xf numFmtId="0" fontId="2" fillId="0" borderId="8" xfId="30" applyFont="1" applyBorder="1" applyAlignment="1">
      <alignment horizontal="left" vertical="top"/>
      <protection/>
    </xf>
    <xf numFmtId="0" fontId="3" fillId="0" borderId="0" xfId="30" applyFont="1" applyAlignment="1">
      <alignment horizontal="left" vertical="top"/>
      <protection/>
    </xf>
    <xf numFmtId="0" fontId="3" fillId="0" borderId="0" xfId="30" applyFont="1" applyAlignment="1">
      <alignment horizontal="justify" vertical="top"/>
      <protection/>
    </xf>
    <xf numFmtId="0" fontId="3" fillId="0" borderId="0" xfId="30" applyFont="1" applyAlignment="1">
      <alignment vertical="top" wrapText="1"/>
      <protection/>
    </xf>
    <xf numFmtId="0" fontId="6" fillId="0" borderId="0" xfId="30" applyFont="1" applyAlignment="1">
      <alignment horizontal="left" vertical="top"/>
      <protection/>
    </xf>
    <xf numFmtId="0" fontId="6" fillId="0" borderId="0" xfId="30" applyFont="1" applyAlignment="1">
      <alignment horizontal="justify" vertical="top"/>
      <protection/>
    </xf>
    <xf numFmtId="0" fontId="6" fillId="0" borderId="0" xfId="30" applyFont="1" applyAlignment="1">
      <alignment vertical="top"/>
      <protection/>
    </xf>
    <xf numFmtId="0" fontId="6" fillId="0" borderId="0" xfId="30" applyFont="1" applyAlignment="1">
      <alignment vertical="top" wrapText="1"/>
      <protection/>
    </xf>
    <xf numFmtId="49" fontId="3" fillId="0" borderId="0" xfId="30" applyNumberFormat="1" applyFont="1" applyAlignment="1">
      <alignment horizontal="left" vertical="top"/>
      <protection/>
    </xf>
    <xf numFmtId="0" fontId="7" fillId="0" borderId="0" xfId="30" applyFont="1" applyAlignment="1">
      <alignment horizontal="justify" vertical="top"/>
      <protection/>
    </xf>
    <xf numFmtId="166" fontId="7" fillId="0" borderId="0" xfId="30" applyNumberFormat="1" applyFont="1" applyAlignment="1">
      <alignment horizontal="justify" vertical="top" wrapText="1"/>
      <protection/>
    </xf>
    <xf numFmtId="166" fontId="7" fillId="0" borderId="0" xfId="30" applyNumberFormat="1" applyFont="1" applyAlignment="1">
      <alignment horizontal="right" vertical="top" wrapText="1"/>
      <protection/>
    </xf>
    <xf numFmtId="0" fontId="9" fillId="0" borderId="0" xfId="30" applyFont="1" applyAlignment="1">
      <alignment horizontal="left" vertical="top"/>
      <protection/>
    </xf>
    <xf numFmtId="0" fontId="9" fillId="0" borderId="0" xfId="30" applyFont="1" applyAlignment="1">
      <alignment horizontal="justify" vertical="top"/>
      <protection/>
    </xf>
    <xf numFmtId="49" fontId="10" fillId="0" borderId="0" xfId="30" applyNumberFormat="1" applyFont="1" applyAlignment="1">
      <alignment horizontal="center" vertical="top" wrapText="1"/>
      <protection/>
    </xf>
    <xf numFmtId="167" fontId="10" fillId="0" borderId="0" xfId="30" applyNumberFormat="1" applyFont="1" applyAlignment="1">
      <alignment horizontal="right" vertical="top"/>
      <protection/>
    </xf>
    <xf numFmtId="166" fontId="11" fillId="0" borderId="0" xfId="0" applyNumberFormat="1" applyFont="1" applyAlignment="1">
      <alignment horizontal="justify" vertical="top" wrapText="1"/>
    </xf>
    <xf numFmtId="168" fontId="4" fillId="0" borderId="0" xfId="30" applyNumberFormat="1" applyFont="1" applyAlignment="1">
      <alignment horizontal="left" vertical="top"/>
      <protection/>
    </xf>
    <xf numFmtId="0" fontId="4" fillId="0" borderId="0" xfId="0" applyFont="1" applyAlignment="1">
      <alignment horizontal="justify" vertical="top"/>
    </xf>
    <xf numFmtId="0" fontId="4" fillId="0" borderId="0" xfId="30" applyFont="1" applyAlignment="1">
      <alignment horizontal="center" vertical="top"/>
      <protection/>
    </xf>
    <xf numFmtId="4" fontId="4" fillId="0" borderId="0" xfId="30" applyNumberFormat="1" applyFont="1" applyAlignment="1">
      <alignment vertical="top"/>
      <protection/>
    </xf>
    <xf numFmtId="169" fontId="4" fillId="0" borderId="0" xfId="20" applyNumberFormat="1" applyFont="1" applyBorder="1" applyAlignment="1" applyProtection="1">
      <alignment vertical="top"/>
      <protection/>
    </xf>
    <xf numFmtId="4" fontId="4" fillId="0" borderId="0" xfId="0" applyNumberFormat="1" applyFont="1" applyAlignment="1">
      <alignment horizontal="center" vertical="top" wrapText="1"/>
    </xf>
    <xf numFmtId="169" fontId="12" fillId="0" borderId="0" xfId="0" applyNumberFormat="1" applyFont="1" applyAlignment="1">
      <alignment horizontal="right" vertical="top"/>
    </xf>
    <xf numFmtId="0" fontId="15" fillId="0" borderId="0" xfId="30" applyFont="1" applyAlignment="1">
      <alignment horizontal="justify" vertical="top" wrapText="1"/>
      <protection/>
    </xf>
    <xf numFmtId="0" fontId="3" fillId="0" borderId="0" xfId="30" applyFont="1" applyAlignment="1">
      <alignment horizontal="center" vertical="top"/>
      <protection/>
    </xf>
    <xf numFmtId="4" fontId="3" fillId="0" borderId="0" xfId="30" applyNumberFormat="1" applyFont="1" applyAlignment="1">
      <alignment vertical="top"/>
      <protection/>
    </xf>
    <xf numFmtId="169" fontId="3" fillId="0" borderId="0" xfId="20" applyNumberFormat="1" applyFont="1" applyBorder="1" applyAlignment="1" applyProtection="1">
      <alignment vertical="top"/>
      <protection/>
    </xf>
    <xf numFmtId="4" fontId="13" fillId="0" borderId="0" xfId="0" applyNumberFormat="1" applyFont="1" applyAlignment="1">
      <alignment horizontal="center" vertical="top" wrapText="1"/>
    </xf>
    <xf numFmtId="169" fontId="5" fillId="0" borderId="0" xfId="0" applyNumberFormat="1" applyFont="1" applyAlignment="1">
      <alignment horizontal="right" vertical="top"/>
    </xf>
    <xf numFmtId="166" fontId="9" fillId="0" borderId="0" xfId="0" applyNumberFormat="1" applyFont="1" applyAlignment="1">
      <alignment horizontal="right" vertical="top" wrapText="1"/>
    </xf>
    <xf numFmtId="166" fontId="11" fillId="0" borderId="0" xfId="0" applyNumberFormat="1" applyFont="1" applyAlignment="1">
      <alignment horizontal="right" vertical="top" wrapText="1"/>
    </xf>
    <xf numFmtId="0" fontId="3" fillId="0" borderId="0" xfId="0" applyFont="1" applyAlignment="1">
      <alignment horizontal="justify" vertical="top" wrapText="1"/>
    </xf>
    <xf numFmtId="0" fontId="6" fillId="0" borderId="1" xfId="30" applyFont="1" applyBorder="1" applyAlignment="1">
      <alignment vertical="top"/>
      <protection/>
    </xf>
    <xf numFmtId="0" fontId="6" fillId="0" borderId="2" xfId="30" applyFont="1" applyBorder="1" applyAlignment="1">
      <alignment vertical="top"/>
      <protection/>
    </xf>
    <xf numFmtId="0" fontId="6" fillId="0" borderId="8" xfId="30" applyFont="1" applyBorder="1" applyAlignment="1">
      <alignment vertical="top"/>
      <protection/>
    </xf>
    <xf numFmtId="0" fontId="17" fillId="2" borderId="9" xfId="34" applyFont="1" applyFill="1" applyBorder="1" applyAlignment="1">
      <alignment horizontal="center" vertical="center" wrapText="1"/>
      <protection/>
    </xf>
    <xf numFmtId="0" fontId="17" fillId="2" borderId="10" xfId="34" applyFont="1" applyFill="1" applyBorder="1" applyAlignment="1">
      <alignment horizontal="center" vertical="center" wrapText="1"/>
      <protection/>
    </xf>
    <xf numFmtId="0" fontId="17" fillId="2" borderId="11" xfId="34" applyFont="1" applyFill="1" applyBorder="1" applyAlignment="1">
      <alignment horizontal="center" vertical="center" wrapText="1"/>
      <protection/>
    </xf>
    <xf numFmtId="0" fontId="17" fillId="2" borderId="0" xfId="34" applyFont="1" applyFill="1" applyAlignment="1">
      <alignment horizontal="left" vertical="center" wrapText="1"/>
      <protection/>
    </xf>
    <xf numFmtId="169" fontId="17" fillId="2" borderId="0" xfId="34" applyNumberFormat="1" applyFont="1" applyFill="1" applyAlignment="1">
      <alignment horizontal="right" vertical="center" wrapText="1"/>
      <protection/>
    </xf>
    <xf numFmtId="0" fontId="18" fillId="3" borderId="0" xfId="24" applyFont="1" applyFill="1" applyAlignment="1">
      <alignment vertical="top"/>
      <protection/>
    </xf>
    <xf numFmtId="0" fontId="19" fillId="3" borderId="0" xfId="24" applyFont="1" applyFill="1" applyAlignment="1">
      <alignment horizontal="center" vertical="top"/>
      <protection/>
    </xf>
    <xf numFmtId="0" fontId="18" fillId="3" borderId="0" xfId="24" applyFont="1" applyFill="1" applyAlignment="1">
      <alignment horizontal="center" vertical="top"/>
      <protection/>
    </xf>
    <xf numFmtId="170" fontId="18" fillId="3" borderId="0" xfId="24" applyNumberFormat="1" applyFont="1" applyFill="1" applyAlignment="1">
      <alignment vertical="top"/>
      <protection/>
    </xf>
    <xf numFmtId="165" fontId="0" fillId="0" borderId="0" xfId="20">
      <alignment/>
    </xf>
    <xf numFmtId="49" fontId="14" fillId="0" borderId="0" xfId="24" applyNumberFormat="1" applyFont="1" applyAlignment="1">
      <alignment horizontal="left" vertical="top"/>
      <protection/>
    </xf>
    <xf numFmtId="0" fontId="14" fillId="0" borderId="0" xfId="24" applyFont="1" applyAlignment="1">
      <alignment horizontal="justify" vertical="top"/>
      <protection/>
    </xf>
    <xf numFmtId="169" fontId="14" fillId="0" borderId="0" xfId="23" applyNumberFormat="1" applyFont="1" applyAlignment="1">
      <alignment vertical="top"/>
    </xf>
    <xf numFmtId="4" fontId="2" fillId="0" borderId="0" xfId="30" applyNumberFormat="1" applyFont="1" applyAlignment="1">
      <alignment vertical="top"/>
      <protection/>
    </xf>
    <xf numFmtId="0" fontId="20" fillId="0" borderId="0" xfId="24" applyFont="1" applyAlignment="1">
      <alignment horizontal="justify" vertical="top"/>
      <protection/>
    </xf>
    <xf numFmtId="0" fontId="21" fillId="0" borderId="0" xfId="24" applyFont="1" applyAlignment="1">
      <alignment horizontal="center" vertical="top" wrapText="1"/>
      <protection/>
    </xf>
    <xf numFmtId="4" fontId="21" fillId="0" borderId="0" xfId="24" applyNumberFormat="1" applyFont="1" applyAlignment="1">
      <alignment horizontal="right" vertical="top"/>
      <protection/>
    </xf>
    <xf numFmtId="165" fontId="22" fillId="0" borderId="0" xfId="20" applyFont="1" applyAlignment="1">
      <alignment horizontal="right" vertical="top"/>
    </xf>
    <xf numFmtId="4" fontId="20" fillId="0" borderId="0" xfId="24" applyNumberFormat="1" applyFont="1" applyAlignment="1">
      <alignment horizontal="center" vertical="top"/>
      <protection/>
    </xf>
    <xf numFmtId="169" fontId="20" fillId="0" borderId="0" xfId="20" applyNumberFormat="1" applyFont="1" applyAlignment="1">
      <alignment vertical="top"/>
    </xf>
    <xf numFmtId="0" fontId="6" fillId="0" borderId="0" xfId="24" applyFont="1" applyAlignment="1">
      <alignment vertical="top"/>
      <protection/>
    </xf>
    <xf numFmtId="4" fontId="6" fillId="0" borderId="0" xfId="24" applyNumberFormat="1" applyFont="1" applyAlignment="1">
      <alignment vertical="top"/>
      <protection/>
    </xf>
    <xf numFmtId="171" fontId="21" fillId="0" borderId="0" xfId="24" applyNumberFormat="1" applyFont="1" applyAlignment="1">
      <alignment horizontal="right" vertical="top"/>
      <protection/>
    </xf>
    <xf numFmtId="0" fontId="6" fillId="0" borderId="1" xfId="30" applyFont="1" applyBorder="1" applyAlignment="1">
      <alignment horizontal="center" vertical="top"/>
      <protection/>
    </xf>
    <xf numFmtId="0" fontId="8" fillId="0" borderId="8" xfId="30" applyFont="1" applyBorder="1" applyAlignment="1">
      <alignment horizontal="center" vertical="top"/>
      <protection/>
    </xf>
    <xf numFmtId="0" fontId="6" fillId="0" borderId="8" xfId="30" applyFont="1" applyBorder="1" applyAlignment="1">
      <alignment horizontal="justify" vertical="top" wrapText="1"/>
      <protection/>
    </xf>
    <xf numFmtId="14" fontId="6" fillId="0" borderId="5" xfId="30" applyNumberFormat="1" applyFont="1" applyBorder="1" applyAlignment="1">
      <alignment horizontal="right" vertical="top"/>
      <protection/>
    </xf>
    <xf numFmtId="0" fontId="3" fillId="0" borderId="8" xfId="30" applyFont="1" applyBorder="1" applyAlignment="1">
      <alignment horizontal="justify" vertical="top"/>
      <protection/>
    </xf>
    <xf numFmtId="14" fontId="6" fillId="0" borderId="3" xfId="30" applyNumberFormat="1" applyFont="1" applyBorder="1" applyAlignment="1">
      <alignment horizontal="right" vertical="top"/>
      <protection/>
    </xf>
    <xf numFmtId="14" fontId="6" fillId="0" borderId="12" xfId="30" applyNumberFormat="1" applyFont="1" applyBorder="1" applyAlignment="1">
      <alignment horizontal="right" vertical="top"/>
      <protection/>
    </xf>
    <xf numFmtId="0" fontId="17" fillId="2" borderId="0" xfId="34" applyFont="1" applyFill="1" applyAlignment="1">
      <alignment horizontal="center" vertical="center" wrapText="1"/>
      <protection/>
    </xf>
    <xf numFmtId="0" fontId="2" fillId="0" borderId="8" xfId="30" applyFont="1" applyBorder="1" applyAlignment="1">
      <alignment horizontal="justify" vertical="top"/>
      <protection/>
    </xf>
    <xf numFmtId="0" fontId="2" fillId="0" borderId="3" xfId="30" applyFont="1" applyBorder="1" applyAlignment="1">
      <alignment horizontal="center" vertical="top"/>
      <protection/>
    </xf>
    <xf numFmtId="0" fontId="2" fillId="0" borderId="0" xfId="30" applyFont="1" applyAlignment="1">
      <alignment horizontal="center" vertical="top"/>
      <protection/>
    </xf>
    <xf numFmtId="0" fontId="2" fillId="0" borderId="4" xfId="30" applyFont="1" applyBorder="1" applyAlignment="1">
      <alignment horizontal="center" vertical="top"/>
      <protection/>
    </xf>
    <xf numFmtId="0" fontId="2" fillId="0" borderId="12" xfId="30" applyFont="1" applyBorder="1" applyAlignment="1">
      <alignment horizontal="center" vertical="top"/>
      <protection/>
    </xf>
    <xf numFmtId="0" fontId="2" fillId="0" borderId="13" xfId="30" applyFont="1" applyBorder="1" applyAlignment="1">
      <alignment horizontal="center" vertical="top"/>
      <protection/>
    </xf>
    <xf numFmtId="0" fontId="2" fillId="0" borderId="7" xfId="30" applyFont="1" applyBorder="1" applyAlignment="1">
      <alignment horizontal="center" vertical="top"/>
      <protection/>
    </xf>
    <xf numFmtId="0" fontId="6" fillId="0" borderId="2" xfId="30" applyFont="1" applyBorder="1" applyAlignment="1">
      <alignment horizontal="center" vertical="top"/>
      <protection/>
    </xf>
    <xf numFmtId="0" fontId="6" fillId="0" borderId="8" xfId="30" applyFont="1" applyBorder="1" applyAlignment="1">
      <alignment horizontal="center" vertical="top"/>
      <protection/>
    </xf>
    <xf numFmtId="0" fontId="17" fillId="2" borderId="9" xfId="34" applyFont="1" applyFill="1" applyBorder="1" applyAlignment="1">
      <alignment horizontal="center" vertical="center" wrapText="1"/>
      <protection/>
    </xf>
    <xf numFmtId="0" fontId="17" fillId="2" borderId="10" xfId="34" applyFont="1" applyFill="1" applyBorder="1" applyAlignment="1">
      <alignment horizontal="center" vertical="center" wrapText="1"/>
      <protection/>
    </xf>
    <xf numFmtId="0" fontId="17" fillId="2" borderId="11" xfId="34" applyFont="1" applyFill="1" applyBorder="1" applyAlignment="1">
      <alignment horizontal="center" vertical="center" wrapText="1"/>
      <protection/>
    </xf>
  </cellXfs>
  <cellStyles count="21">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Normal 5" xfId="22"/>
    <cellStyle name="Moneda 2 2" xfId="23"/>
    <cellStyle name="Normal 2 2" xfId="24"/>
    <cellStyle name="Normal 10" xfId="25"/>
    <cellStyle name="Normal 2 3" xfId="26"/>
    <cellStyle name="Normal 4 2" xfId="27"/>
    <cellStyle name="Millares 2" xfId="28"/>
    <cellStyle name="Normal 3 2" xfId="29"/>
    <cellStyle name="Normal 2" xfId="30"/>
    <cellStyle name="Moneda 2" xfId="31"/>
    <cellStyle name="Moneda 2 2 2" xfId="32"/>
    <cellStyle name="Normal 2 2 2" xfId="33"/>
    <cellStyle name="Normal 4" xfId="34"/>
  </cellStyles>
  <dxfs count="53">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42819</xdr:rowOff>
    </xdr:to>
    <xdr:pic>
      <xdr:nvPicPr>
        <xdr:cNvPr id="10" name="Imagen 9">
          <a:extLst>
            <a:ext uri="{FF2B5EF4-FFF2-40B4-BE49-F238E27FC236}">
              <a16:creationId xmlns:a16="http://schemas.microsoft.com/office/drawing/2014/main" id="{e6f6b7cc-a1a6-4176-b35e-0ff44af0dcf5}"/>
            </a:ext>
          </a:extLst>
        </xdr:cNvPr>
        <xdr:cNvPicPr>
          <a:picLocks noChangeAspect="1"/>
        </xdr:cNvPicPr>
      </xdr:nvPicPr>
      <xdr:blipFill>
        <a:blip r:embed="rId1"/>
        <a:stretch>
          <a:fillRect/>
        </a:stretch>
      </xdr:blipFill>
      <xdr:spPr>
        <a:xfrm>
          <a:off x="219075" y="590550"/>
          <a:ext cx="904875" cy="952500"/>
        </a:xfrm>
        <a:prstGeom prst="rect"/>
      </xdr:spPr>
    </xdr:pic>
    <xdr:clientData/>
  </xdr:twoCellAnchor>
  <xdr:twoCellAnchor editAs="oneCell">
    <xdr:from>
      <xdr:col>6</xdr:col>
      <xdr:colOff>58875</xdr:colOff>
      <xdr:row>3</xdr:row>
      <xdr:rowOff>171330</xdr:rowOff>
    </xdr:from>
    <xdr:to>
      <xdr:col>6</xdr:col>
      <xdr:colOff>1554300</xdr:colOff>
      <xdr:row>5</xdr:row>
      <xdr:rowOff>156562</xdr:rowOff>
    </xdr:to>
    <xdr:pic>
      <xdr:nvPicPr>
        <xdr:cNvPr id="11" name="Imagen 10">
          <a:extLst>
            <a:ext uri="{FF2B5EF4-FFF2-40B4-BE49-F238E27FC236}">
              <a16:creationId xmlns:a16="http://schemas.microsoft.com/office/drawing/2014/main" id="{216e4d38-a095-4b6f-9d2f-08b22e4a8d0e}"/>
            </a:ext>
          </a:extLst>
        </xdr:cNvPr>
        <xdr:cNvPicPr>
          <a:picLocks noChangeAspect="1"/>
        </xdr:cNvPicPr>
      </xdr:nvPicPr>
      <xdr:blipFill>
        <a:blip r:embed="rId2"/>
        <a:stretch>
          <a:fillRect/>
        </a:stretch>
      </xdr:blipFill>
      <xdr:spPr>
        <a:xfrm>
          <a:off x="10058400" y="742950"/>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6">
    <pageSetUpPr fitToPage="1"/>
  </sheetPr>
  <dimension ref="A1:J426"/>
  <sheetViews>
    <sheetView showGridLines="0" tabSelected="1" view="pageBreakPreview" zoomScaleNormal="100" zoomScaleSheetLayoutView="100" workbookViewId="0" topLeftCell="B10">
      <selection pane="topLeft" activeCell="I21" sqref="I21"/>
    </sheetView>
  </sheetViews>
  <sheetFormatPr defaultColWidth="14.5942857142857" defaultRowHeight="14.25"/>
  <cols>
    <col min="1" max="1" width="20.5714285714286" style="6" customWidth="1"/>
    <col min="2" max="2" width="56.8571428571429" style="7" customWidth="1"/>
    <col min="3" max="3" width="13.7142857142857" customWidth="1"/>
    <col min="4" max="4" width="15.1428571428571" customWidth="1"/>
    <col min="5" max="5" width="17.8571428571429" customWidth="1"/>
    <col min="6" max="6" width="25.8571428571429" style="8" customWidth="1"/>
    <col min="7" max="7" width="24.2857142857143" customWidth="1"/>
  </cols>
  <sheetData>
    <row r="1" spans="1:7" s="2" customFormat="1" ht="15" customHeight="1">
      <c r="A1" s="9"/>
      <c r="B1" s="10" t="s">
        <v>0</v>
      </c>
      <c r="C1" s="82" t="s">
        <v>1</v>
      </c>
      <c r="D1" s="82"/>
      <c r="E1" s="82"/>
      <c r="F1" s="82"/>
      <c r="G1" s="56"/>
    </row>
    <row r="2" spans="1:7" s="2" customFormat="1" ht="15" customHeight="1">
      <c r="A2" s="11"/>
      <c r="B2" s="12" t="s">
        <v>2</v>
      </c>
      <c r="C2" s="13"/>
      <c r="D2" s="14"/>
      <c r="E2" s="14"/>
      <c r="F2" s="15"/>
      <c r="G2" s="57"/>
    </row>
    <row r="3" spans="1:7" s="2" customFormat="1" ht="15" customHeight="1" thickBot="1">
      <c r="A3" s="11"/>
      <c r="B3" s="16" t="s">
        <v>3</v>
      </c>
      <c r="C3" s="83" t="s">
        <v>721</v>
      </c>
      <c r="D3" s="83"/>
      <c r="E3" s="83"/>
      <c r="F3" s="83"/>
      <c r="G3" s="57"/>
    </row>
    <row r="4" spans="1:7" s="2" customFormat="1" ht="15" customHeight="1" thickBot="1">
      <c r="A4" s="11"/>
      <c r="B4" s="84"/>
      <c r="C4" s="83"/>
      <c r="D4" s="83"/>
      <c r="E4" s="83"/>
      <c r="F4" s="83"/>
      <c r="G4" s="57"/>
    </row>
    <row r="5" spans="1:7" s="2" customFormat="1" ht="15" customHeight="1" thickBot="1">
      <c r="A5" s="11"/>
      <c r="B5" s="84"/>
      <c r="C5" s="83"/>
      <c r="D5" s="83"/>
      <c r="E5" s="83"/>
      <c r="F5" s="83"/>
      <c r="G5" s="57"/>
    </row>
    <row r="6" spans="1:7" s="2" customFormat="1" ht="15" customHeight="1">
      <c r="A6" s="11"/>
      <c r="B6" s="17" t="s">
        <v>4</v>
      </c>
      <c r="C6" s="85" t="s">
        <v>5</v>
      </c>
      <c r="D6" s="85"/>
      <c r="E6" s="85"/>
      <c r="F6" s="18"/>
      <c r="G6" s="57"/>
    </row>
    <row r="7" spans="1:7" s="2" customFormat="1" ht="14.65" thickBot="1">
      <c r="A7" s="11"/>
      <c r="B7" s="86" t="s">
        <v>722</v>
      </c>
      <c r="C7" s="87" t="s">
        <v>6</v>
      </c>
      <c r="D7" s="87"/>
      <c r="E7" s="87"/>
      <c r="F7" s="19"/>
      <c r="G7" s="57"/>
    </row>
    <row r="8" spans="1:7" s="2" customFormat="1" ht="14.65" thickBot="1">
      <c r="A8" s="11"/>
      <c r="B8" s="86"/>
      <c r="C8" s="87" t="s">
        <v>7</v>
      </c>
      <c r="D8" s="87"/>
      <c r="E8" s="87"/>
      <c r="F8" s="20"/>
      <c r="G8" s="57"/>
    </row>
    <row r="9" spans="1:7" s="2" customFormat="1" ht="21.95" customHeight="1" thickBot="1">
      <c r="A9" s="11"/>
      <c r="B9" s="86"/>
      <c r="C9" s="88" t="s">
        <v>8</v>
      </c>
      <c r="D9" s="88"/>
      <c r="E9" s="88"/>
      <c r="F9" s="21"/>
      <c r="G9" s="58"/>
    </row>
    <row r="10" spans="1:7" s="2" customFormat="1" ht="15" customHeight="1">
      <c r="A10" s="11"/>
      <c r="B10" s="10" t="s">
        <v>9</v>
      </c>
      <c r="C10" s="82" t="s">
        <v>10</v>
      </c>
      <c r="D10" s="82"/>
      <c r="E10" s="82"/>
      <c r="F10" s="82"/>
      <c r="G10" s="22" t="s">
        <v>11</v>
      </c>
    </row>
    <row r="11" spans="1:7" s="2" customFormat="1" ht="15" customHeight="1" thickBot="1">
      <c r="A11" s="11"/>
      <c r="B11" s="90"/>
      <c r="C11" s="91"/>
      <c r="D11" s="92"/>
      <c r="E11" s="92"/>
      <c r="F11" s="93"/>
      <c r="G11" s="97"/>
    </row>
    <row r="12" spans="1:7" s="2" customFormat="1" ht="15" customHeight="1" thickBot="1">
      <c r="A12" s="23"/>
      <c r="B12" s="90"/>
      <c r="C12" s="94"/>
      <c r="D12" s="95"/>
      <c r="E12" s="95"/>
      <c r="F12" s="96"/>
      <c r="G12" s="98"/>
    </row>
    <row r="13" spans="1:6" s="3" customFormat="1" ht="15" customHeight="1" thickBot="1">
      <c r="A13" s="24"/>
      <c r="B13" s="25"/>
      <c r="D13" s="25"/>
      <c r="F13" s="26"/>
    </row>
    <row r="14" spans="1:7" s="2" customFormat="1" ht="15" customHeight="1" thickBot="1">
      <c r="A14" s="99" t="s">
        <v>12</v>
      </c>
      <c r="B14" s="100"/>
      <c r="C14" s="100"/>
      <c r="D14" s="100"/>
      <c r="E14" s="100"/>
      <c r="F14" s="100"/>
      <c r="G14" s="101"/>
    </row>
    <row r="15" spans="1:7" s="2" customFormat="1" ht="15" customHeight="1" thickBot="1">
      <c r="A15" s="27"/>
      <c r="B15" s="28"/>
      <c r="C15" s="29"/>
      <c r="D15" s="29"/>
      <c r="E15" s="29"/>
      <c r="F15" s="30"/>
      <c r="G15" s="29"/>
    </row>
    <row r="16" spans="1:7" s="4" customFormat="1" ht="40.5" customHeight="1" thickBot="1">
      <c r="A16" s="59" t="s">
        <v>13</v>
      </c>
      <c r="B16" s="60" t="s">
        <v>14</v>
      </c>
      <c r="C16" s="60" t="s">
        <v>15</v>
      </c>
      <c r="D16" s="60" t="s">
        <v>16</v>
      </c>
      <c r="E16" s="60" t="s">
        <v>17</v>
      </c>
      <c r="F16" s="60" t="s">
        <v>18</v>
      </c>
      <c r="G16" s="61" t="s">
        <v>19</v>
      </c>
    </row>
    <row r="17" spans="1:8" s="3" customFormat="1" ht="39.4">
      <c r="A17" s="31"/>
      <c r="B17" s="32" t="str">
        <f>+B7</f>
        <v>Rehabilitación de vestíbulos y hemato-oncología del área de pediatría en el tercer nivel del Hospital General de Occidente CLUES JCSSA007066 (Hospital Zoquipan), en el municipio de Zapopan, Jalisco.</v>
      </c>
      <c r="C17" s="33"/>
      <c r="D17" s="33"/>
      <c r="E17" s="33"/>
      <c r="F17" s="33"/>
      <c r="G17" s="34">
        <f>G18</f>
        <v>0</v>
      </c>
      <c r="H17" s="68"/>
    </row>
    <row r="18" spans="1:7" s="2" customFormat="1" ht="14.25">
      <c r="A18" s="35" t="s">
        <v>20</v>
      </c>
      <c r="B18" s="36" t="s">
        <v>583</v>
      </c>
      <c r="C18" s="37"/>
      <c r="D18" s="38"/>
      <c r="E18" s="39"/>
      <c r="F18" s="39"/>
      <c r="G18" s="34">
        <f>G19+G37+G45+G51+G93+G106+G148+G173+G184+G201+G229+G233+G239+G267+G277+G280+G313+G327+G334+G344+G366</f>
        <v>0</v>
      </c>
    </row>
    <row r="19" spans="1:10" s="5" customFormat="1" ht="14.25">
      <c r="A19" s="73" t="s">
        <v>31</v>
      </c>
      <c r="B19" s="73" t="s">
        <v>32</v>
      </c>
      <c r="C19" s="74"/>
      <c r="D19" s="81"/>
      <c r="E19" s="81"/>
      <c r="F19" s="77"/>
      <c r="G19" s="78">
        <f>SUM(G20:G36)</f>
        <v>0</v>
      </c>
      <c r="H19" s="72"/>
      <c r="I19" s="2"/>
      <c r="J19" s="2"/>
    </row>
    <row r="20" spans="1:10" s="5" customFormat="1" ht="81">
      <c r="A20" s="40" t="s">
        <v>206</v>
      </c>
      <c r="B20" s="41" t="s">
        <v>33</v>
      </c>
      <c r="C20" s="42" t="s">
        <v>21</v>
      </c>
      <c r="D20" s="43">
        <v>307.13</v>
      </c>
      <c r="E20" s="44"/>
      <c r="F20" s="45" t="str">
        <f>+numtext(E20)</f>
        <v>CERO PESOS 00/100 M.N.</v>
      </c>
      <c r="G20" s="46">
        <f>+ROUND(D20*E20,2)</f>
        <v>0</v>
      </c>
      <c r="H20" s="72"/>
      <c r="I20" s="2"/>
      <c r="J20" s="2"/>
    </row>
    <row r="21" spans="1:10" s="5" customFormat="1" ht="40.5">
      <c r="A21" s="40" t="s">
        <v>207</v>
      </c>
      <c r="B21" s="41" t="s">
        <v>34</v>
      </c>
      <c r="C21" s="42" t="s">
        <v>21</v>
      </c>
      <c r="D21" s="43">
        <v>115.23</v>
      </c>
      <c r="E21" s="44"/>
      <c r="F21" s="45" t="str">
        <f t="shared" si="0" ref="F21:F84">+numtext(E21)</f>
        <v>CERO PESOS 00/100 M.N.</v>
      </c>
      <c r="G21" s="46">
        <f t="shared" si="1" ref="G21:G84">+ROUND(D21*E21,2)</f>
        <v>0</v>
      </c>
      <c r="H21" s="72"/>
      <c r="I21" s="2"/>
      <c r="J21" s="2"/>
    </row>
    <row r="22" spans="1:10" s="5" customFormat="1" ht="60.75">
      <c r="A22" s="40" t="s">
        <v>208</v>
      </c>
      <c r="B22" s="41" t="s">
        <v>117</v>
      </c>
      <c r="C22" s="42" t="s">
        <v>21</v>
      </c>
      <c r="D22" s="43">
        <v>40</v>
      </c>
      <c r="E22" s="44"/>
      <c r="F22" s="45" t="str">
        <f t="shared" si="0"/>
        <v>CERO PESOS 00/100 M.N.</v>
      </c>
      <c r="G22" s="46">
        <f t="shared" si="1"/>
        <v>0</v>
      </c>
      <c r="H22" s="72"/>
      <c r="I22" s="2"/>
      <c r="J22" s="2"/>
    </row>
    <row r="23" spans="1:10" s="5" customFormat="1" ht="60.75">
      <c r="A23" s="40" t="s">
        <v>209</v>
      </c>
      <c r="B23" s="41" t="s">
        <v>584</v>
      </c>
      <c r="C23" s="42" t="s">
        <v>21</v>
      </c>
      <c r="D23" s="43">
        <v>589.06</v>
      </c>
      <c r="E23" s="44"/>
      <c r="F23" s="45" t="str">
        <f t="shared" si="0"/>
        <v>CERO PESOS 00/100 M.N.</v>
      </c>
      <c r="G23" s="46">
        <f t="shared" si="1"/>
        <v>0</v>
      </c>
      <c r="H23" s="72"/>
      <c r="I23" s="2"/>
      <c r="J23" s="2"/>
    </row>
    <row r="24" spans="1:10" s="5" customFormat="1" ht="40.5">
      <c r="A24" s="40" t="s">
        <v>210</v>
      </c>
      <c r="B24" s="41" t="s">
        <v>35</v>
      </c>
      <c r="C24" s="42" t="s">
        <v>21</v>
      </c>
      <c r="D24" s="43">
        <v>62.20</v>
      </c>
      <c r="E24" s="44"/>
      <c r="F24" s="45" t="str">
        <f t="shared" si="0"/>
        <v>CERO PESOS 00/100 M.N.</v>
      </c>
      <c r="G24" s="46">
        <f t="shared" si="1"/>
        <v>0</v>
      </c>
      <c r="H24" s="72"/>
      <c r="I24" s="2"/>
      <c r="J24" s="2"/>
    </row>
    <row r="25" spans="1:10" s="5" customFormat="1" ht="60.75">
      <c r="A25" s="40" t="s">
        <v>211</v>
      </c>
      <c r="B25" s="41" t="s">
        <v>585</v>
      </c>
      <c r="C25" s="42" t="s">
        <v>21</v>
      </c>
      <c r="D25" s="43">
        <v>246.63</v>
      </c>
      <c r="E25" s="44"/>
      <c r="F25" s="45" t="str">
        <f t="shared" si="0"/>
        <v>CERO PESOS 00/100 M.N.</v>
      </c>
      <c r="G25" s="46">
        <f t="shared" si="1"/>
        <v>0</v>
      </c>
      <c r="H25" s="72"/>
      <c r="I25" s="2"/>
      <c r="J25" s="2"/>
    </row>
    <row r="26" spans="1:10" s="5" customFormat="1" ht="40.5">
      <c r="A26" s="40" t="s">
        <v>212</v>
      </c>
      <c r="B26" s="41" t="s">
        <v>586</v>
      </c>
      <c r="C26" s="42" t="s">
        <v>29</v>
      </c>
      <c r="D26" s="43">
        <v>5</v>
      </c>
      <c r="E26" s="44"/>
      <c r="F26" s="45" t="str">
        <f t="shared" si="0"/>
        <v>CERO PESOS 00/100 M.N.</v>
      </c>
      <c r="G26" s="46">
        <f t="shared" si="1"/>
        <v>0</v>
      </c>
      <c r="H26" s="72"/>
      <c r="I26" s="2"/>
      <c r="J26" s="2"/>
    </row>
    <row r="27" spans="1:10" s="5" customFormat="1" ht="50.65">
      <c r="A27" s="40" t="s">
        <v>213</v>
      </c>
      <c r="B27" s="41" t="s">
        <v>118</v>
      </c>
      <c r="C27" s="42" t="s">
        <v>21</v>
      </c>
      <c r="D27" s="43">
        <v>10</v>
      </c>
      <c r="E27" s="44"/>
      <c r="F27" s="45" t="str">
        <f t="shared" si="0"/>
        <v>CERO PESOS 00/100 M.N.</v>
      </c>
      <c r="G27" s="46">
        <f t="shared" si="1"/>
        <v>0</v>
      </c>
      <c r="H27" s="72"/>
      <c r="I27" s="2"/>
      <c r="J27" s="2"/>
    </row>
    <row r="28" spans="1:10" s="5" customFormat="1" ht="50.65">
      <c r="A28" s="40" t="s">
        <v>214</v>
      </c>
      <c r="B28" s="41" t="s">
        <v>587</v>
      </c>
      <c r="C28" s="42" t="s">
        <v>22</v>
      </c>
      <c r="D28" s="43">
        <v>88.53</v>
      </c>
      <c r="E28" s="44"/>
      <c r="F28" s="45" t="str">
        <f t="shared" si="0"/>
        <v>CERO PESOS 00/100 M.N.</v>
      </c>
      <c r="G28" s="46">
        <f t="shared" si="1"/>
        <v>0</v>
      </c>
      <c r="H28" s="72"/>
      <c r="I28" s="2"/>
      <c r="J28" s="2"/>
    </row>
    <row r="29" spans="1:10" s="5" customFormat="1" ht="40.5">
      <c r="A29" s="40" t="s">
        <v>215</v>
      </c>
      <c r="B29" s="41" t="s">
        <v>588</v>
      </c>
      <c r="C29" s="42" t="s">
        <v>22</v>
      </c>
      <c r="D29" s="43">
        <v>219.75</v>
      </c>
      <c r="E29" s="44"/>
      <c r="F29" s="45" t="str">
        <f t="shared" si="0"/>
        <v>CERO PESOS 00/100 M.N.</v>
      </c>
      <c r="G29" s="46">
        <f t="shared" si="1"/>
        <v>0</v>
      </c>
      <c r="H29" s="72"/>
      <c r="I29" s="2"/>
      <c r="J29" s="2"/>
    </row>
    <row r="30" spans="1:10" s="5" customFormat="1" ht="40.5">
      <c r="A30" s="40" t="s">
        <v>216</v>
      </c>
      <c r="B30" s="41" t="s">
        <v>36</v>
      </c>
      <c r="C30" s="42" t="s">
        <v>29</v>
      </c>
      <c r="D30" s="43">
        <v>40</v>
      </c>
      <c r="E30" s="44"/>
      <c r="F30" s="45" t="str">
        <f t="shared" si="0"/>
        <v>CERO PESOS 00/100 M.N.</v>
      </c>
      <c r="G30" s="46">
        <f t="shared" si="1"/>
        <v>0</v>
      </c>
      <c r="H30" s="72"/>
      <c r="I30" s="2"/>
      <c r="J30" s="2"/>
    </row>
    <row r="31" spans="1:10" s="5" customFormat="1" ht="60.75">
      <c r="A31" s="40" t="s">
        <v>217</v>
      </c>
      <c r="B31" s="41" t="s">
        <v>589</v>
      </c>
      <c r="C31" s="42" t="s">
        <v>22</v>
      </c>
      <c r="D31" s="43">
        <v>280</v>
      </c>
      <c r="E31" s="44"/>
      <c r="F31" s="45" t="str">
        <f t="shared" si="0"/>
        <v>CERO PESOS 00/100 M.N.</v>
      </c>
      <c r="G31" s="46">
        <f t="shared" si="1"/>
        <v>0</v>
      </c>
      <c r="H31" s="72"/>
      <c r="I31" s="2"/>
      <c r="J31" s="2"/>
    </row>
    <row r="32" spans="1:10" s="5" customFormat="1" ht="20.25">
      <c r="A32" s="40" t="s">
        <v>218</v>
      </c>
      <c r="B32" s="41" t="s">
        <v>590</v>
      </c>
      <c r="C32" s="42" t="s">
        <v>29</v>
      </c>
      <c r="D32" s="43">
        <v>76</v>
      </c>
      <c r="E32" s="44"/>
      <c r="F32" s="45" t="str">
        <f t="shared" si="0"/>
        <v>CERO PESOS 00/100 M.N.</v>
      </c>
      <c r="G32" s="46">
        <f t="shared" si="1"/>
        <v>0</v>
      </c>
      <c r="H32" s="72"/>
      <c r="I32" s="2"/>
      <c r="J32" s="2"/>
    </row>
    <row r="33" spans="1:10" s="5" customFormat="1" ht="50.65">
      <c r="A33" s="40" t="s">
        <v>219</v>
      </c>
      <c r="B33" s="41" t="s">
        <v>591</v>
      </c>
      <c r="C33" s="42" t="s">
        <v>29</v>
      </c>
      <c r="D33" s="43">
        <v>16</v>
      </c>
      <c r="E33" s="44"/>
      <c r="F33" s="45" t="str">
        <f t="shared" si="0"/>
        <v>CERO PESOS 00/100 M.N.</v>
      </c>
      <c r="G33" s="46">
        <f t="shared" si="1"/>
        <v>0</v>
      </c>
      <c r="H33" s="72"/>
      <c r="I33" s="2"/>
      <c r="J33" s="2"/>
    </row>
    <row r="34" spans="1:10" s="5" customFormat="1" ht="40.5">
      <c r="A34" s="40" t="s">
        <v>220</v>
      </c>
      <c r="B34" s="41" t="s">
        <v>592</v>
      </c>
      <c r="C34" s="42" t="s">
        <v>29</v>
      </c>
      <c r="D34" s="43">
        <v>23</v>
      </c>
      <c r="E34" s="44"/>
      <c r="F34" s="45" t="str">
        <f t="shared" si="0"/>
        <v>CERO PESOS 00/100 M.N.</v>
      </c>
      <c r="G34" s="46">
        <f t="shared" si="1"/>
        <v>0</v>
      </c>
      <c r="H34" s="72"/>
      <c r="I34" s="2"/>
      <c r="J34" s="2"/>
    </row>
    <row r="35" spans="1:10" s="5" customFormat="1" ht="40.5">
      <c r="A35" s="40" t="s">
        <v>221</v>
      </c>
      <c r="B35" s="41" t="s">
        <v>37</v>
      </c>
      <c r="C35" s="42" t="s">
        <v>28</v>
      </c>
      <c r="D35" s="43">
        <v>33.90</v>
      </c>
      <c r="E35" s="44"/>
      <c r="F35" s="45" t="str">
        <f t="shared" si="0"/>
        <v>CERO PESOS 00/100 M.N.</v>
      </c>
      <c r="G35" s="46">
        <f t="shared" si="1"/>
        <v>0</v>
      </c>
      <c r="H35" s="72"/>
      <c r="I35" s="2"/>
      <c r="J35" s="2"/>
    </row>
    <row r="36" spans="1:10" s="5" customFormat="1" ht="40.5">
      <c r="A36" s="40" t="s">
        <v>222</v>
      </c>
      <c r="B36" s="41" t="s">
        <v>38</v>
      </c>
      <c r="C36" s="42" t="s">
        <v>39</v>
      </c>
      <c r="D36" s="43">
        <v>644.10</v>
      </c>
      <c r="E36" s="44"/>
      <c r="F36" s="45" t="str">
        <f t="shared" si="0"/>
        <v>CERO PESOS 00/100 M.N.</v>
      </c>
      <c r="G36" s="46">
        <f t="shared" si="1"/>
        <v>0</v>
      </c>
      <c r="H36" s="72"/>
      <c r="I36" s="2"/>
      <c r="J36" s="2"/>
    </row>
    <row r="37" spans="1:10" s="5" customFormat="1" ht="14.25">
      <c r="A37" s="73" t="s">
        <v>40</v>
      </c>
      <c r="B37" s="73" t="s">
        <v>119</v>
      </c>
      <c r="C37" s="74"/>
      <c r="D37" s="81"/>
      <c r="E37" s="81"/>
      <c r="F37" s="77"/>
      <c r="G37" s="78">
        <f>SUM(G38:G44)</f>
        <v>0</v>
      </c>
      <c r="H37" s="72"/>
      <c r="I37" s="2"/>
      <c r="J37" s="2"/>
    </row>
    <row r="38" spans="1:10" s="5" customFormat="1" ht="70.9">
      <c r="A38" s="40" t="s">
        <v>223</v>
      </c>
      <c r="B38" s="41" t="s">
        <v>593</v>
      </c>
      <c r="C38" s="42" t="s">
        <v>22</v>
      </c>
      <c r="D38" s="43">
        <v>40.8</v>
      </c>
      <c r="E38" s="44"/>
      <c r="F38" s="45" t="str">
        <f t="shared" si="0"/>
        <v>CERO PESOS 00/100 M.N.</v>
      </c>
      <c r="G38" s="46">
        <f t="shared" si="1"/>
        <v>0</v>
      </c>
      <c r="H38" s="72"/>
      <c r="I38" s="2"/>
      <c r="J38" s="2"/>
    </row>
    <row r="39" spans="1:10" s="5" customFormat="1" ht="70.9">
      <c r="A39" s="40" t="s">
        <v>224</v>
      </c>
      <c r="B39" s="41" t="s">
        <v>594</v>
      </c>
      <c r="C39" s="42" t="s">
        <v>22</v>
      </c>
      <c r="D39" s="43">
        <v>40.8</v>
      </c>
      <c r="E39" s="44"/>
      <c r="F39" s="45" t="str">
        <f t="shared" si="0"/>
        <v>CERO PESOS 00/100 M.N.</v>
      </c>
      <c r="G39" s="46">
        <f t="shared" si="1"/>
        <v>0</v>
      </c>
      <c r="H39" s="72"/>
      <c r="I39" s="2"/>
      <c r="J39" s="2"/>
    </row>
    <row r="40" spans="1:10" s="5" customFormat="1" ht="70.9">
      <c r="A40" s="40" t="s">
        <v>225</v>
      </c>
      <c r="B40" s="41" t="s">
        <v>120</v>
      </c>
      <c r="C40" s="42" t="s">
        <v>22</v>
      </c>
      <c r="D40" s="43">
        <v>40.8</v>
      </c>
      <c r="E40" s="44"/>
      <c r="F40" s="45" t="str">
        <f t="shared" si="0"/>
        <v>CERO PESOS 00/100 M.N.</v>
      </c>
      <c r="G40" s="46">
        <f t="shared" si="1"/>
        <v>0</v>
      </c>
      <c r="H40" s="72"/>
      <c r="I40" s="2"/>
      <c r="J40" s="2"/>
    </row>
    <row r="41" spans="1:10" s="5" customFormat="1" ht="70.9">
      <c r="A41" s="40" t="s">
        <v>226</v>
      </c>
      <c r="B41" s="41" t="s">
        <v>41</v>
      </c>
      <c r="C41" s="42" t="s">
        <v>22</v>
      </c>
      <c r="D41" s="43">
        <v>60.20</v>
      </c>
      <c r="E41" s="44"/>
      <c r="F41" s="45" t="str">
        <f t="shared" si="0"/>
        <v>CERO PESOS 00/100 M.N.</v>
      </c>
      <c r="G41" s="46">
        <f t="shared" si="1"/>
        <v>0</v>
      </c>
      <c r="H41" s="72"/>
      <c r="I41" s="2"/>
      <c r="J41" s="2"/>
    </row>
    <row r="42" spans="1:10" s="5" customFormat="1" ht="50.65">
      <c r="A42" s="40" t="s">
        <v>227</v>
      </c>
      <c r="B42" s="41" t="s">
        <v>42</v>
      </c>
      <c r="C42" s="42" t="s">
        <v>29</v>
      </c>
      <c r="D42" s="43">
        <v>35</v>
      </c>
      <c r="E42" s="44"/>
      <c r="F42" s="45" t="str">
        <f t="shared" si="0"/>
        <v>CERO PESOS 00/100 M.N.</v>
      </c>
      <c r="G42" s="46">
        <f t="shared" si="1"/>
        <v>0</v>
      </c>
      <c r="H42" s="72"/>
      <c r="I42" s="2"/>
      <c r="J42" s="2"/>
    </row>
    <row r="43" spans="1:10" s="5" customFormat="1" ht="60.75">
      <c r="A43" s="40" t="s">
        <v>228</v>
      </c>
      <c r="B43" s="41" t="s">
        <v>43</v>
      </c>
      <c r="C43" s="42" t="s">
        <v>29</v>
      </c>
      <c r="D43" s="43">
        <v>20</v>
      </c>
      <c r="E43" s="44"/>
      <c r="F43" s="45" t="str">
        <f t="shared" si="0"/>
        <v>CERO PESOS 00/100 M.N.</v>
      </c>
      <c r="G43" s="46">
        <f t="shared" si="1"/>
        <v>0</v>
      </c>
      <c r="H43" s="72"/>
      <c r="I43" s="2"/>
      <c r="J43" s="2"/>
    </row>
    <row r="44" spans="1:10" s="5" customFormat="1" ht="50.65">
      <c r="A44" s="40" t="s">
        <v>229</v>
      </c>
      <c r="B44" s="41" t="s">
        <v>121</v>
      </c>
      <c r="C44" s="42" t="s">
        <v>21</v>
      </c>
      <c r="D44" s="43">
        <v>120</v>
      </c>
      <c r="E44" s="44"/>
      <c r="F44" s="45" t="str">
        <f t="shared" si="0"/>
        <v>CERO PESOS 00/100 M.N.</v>
      </c>
      <c r="G44" s="46">
        <f t="shared" si="1"/>
        <v>0</v>
      </c>
      <c r="H44" s="72"/>
      <c r="I44" s="2"/>
      <c r="J44" s="2"/>
    </row>
    <row r="45" spans="1:10" s="5" customFormat="1" ht="14.25">
      <c r="A45" s="73" t="s">
        <v>44</v>
      </c>
      <c r="B45" s="73" t="s">
        <v>122</v>
      </c>
      <c r="C45" s="74"/>
      <c r="D45" s="81"/>
      <c r="E45" s="81"/>
      <c r="F45" s="77"/>
      <c r="G45" s="78">
        <f>SUM(G46:G50)</f>
        <v>0</v>
      </c>
      <c r="H45" s="72"/>
      <c r="I45" s="2"/>
      <c r="J45" s="2"/>
    </row>
    <row r="46" spans="1:10" s="5" customFormat="1" ht="50.65">
      <c r="A46" s="40" t="s">
        <v>230</v>
      </c>
      <c r="B46" s="41" t="s">
        <v>45</v>
      </c>
      <c r="C46" s="42" t="s">
        <v>21</v>
      </c>
      <c r="D46" s="43">
        <v>240</v>
      </c>
      <c r="E46" s="44"/>
      <c r="F46" s="45" t="str">
        <f t="shared" si="0"/>
        <v>CERO PESOS 00/100 M.N.</v>
      </c>
      <c r="G46" s="46">
        <f t="shared" si="1"/>
        <v>0</v>
      </c>
      <c r="H46" s="72"/>
      <c r="I46" s="2"/>
      <c r="J46" s="2"/>
    </row>
    <row r="47" spans="1:10" s="5" customFormat="1" ht="40.5">
      <c r="A47" s="40" t="s">
        <v>231</v>
      </c>
      <c r="B47" s="41" t="s">
        <v>46</v>
      </c>
      <c r="C47" s="42" t="s">
        <v>22</v>
      </c>
      <c r="D47" s="43">
        <v>30.50</v>
      </c>
      <c r="E47" s="44"/>
      <c r="F47" s="45" t="str">
        <f t="shared" si="0"/>
        <v>CERO PESOS 00/100 M.N.</v>
      </c>
      <c r="G47" s="46">
        <f t="shared" si="1"/>
        <v>0</v>
      </c>
      <c r="H47" s="72"/>
      <c r="I47" s="2"/>
      <c r="J47" s="2"/>
    </row>
    <row r="48" spans="1:10" s="5" customFormat="1" ht="50.65">
      <c r="A48" s="40" t="s">
        <v>232</v>
      </c>
      <c r="B48" s="41" t="s">
        <v>47</v>
      </c>
      <c r="C48" s="42" t="s">
        <v>22</v>
      </c>
      <c r="D48" s="43">
        <v>110</v>
      </c>
      <c r="E48" s="44"/>
      <c r="F48" s="45" t="str">
        <f t="shared" si="0"/>
        <v>CERO PESOS 00/100 M.N.</v>
      </c>
      <c r="G48" s="46">
        <f t="shared" si="1"/>
        <v>0</v>
      </c>
      <c r="H48" s="72"/>
      <c r="I48" s="2"/>
      <c r="J48" s="2"/>
    </row>
    <row r="49" spans="1:10" s="5" customFormat="1" ht="30.4">
      <c r="A49" s="40" t="s">
        <v>233</v>
      </c>
      <c r="B49" s="41" t="s">
        <v>595</v>
      </c>
      <c r="C49" s="42" t="s">
        <v>21</v>
      </c>
      <c r="D49" s="43">
        <v>35</v>
      </c>
      <c r="E49" s="44"/>
      <c r="F49" s="45" t="str">
        <f t="shared" si="0"/>
        <v>CERO PESOS 00/100 M.N.</v>
      </c>
      <c r="G49" s="46">
        <f t="shared" si="1"/>
        <v>0</v>
      </c>
      <c r="H49" s="72"/>
      <c r="I49" s="2"/>
      <c r="J49" s="2"/>
    </row>
    <row r="50" spans="1:10" s="5" customFormat="1" ht="81">
      <c r="A50" s="40" t="s">
        <v>234</v>
      </c>
      <c r="B50" s="41" t="s">
        <v>48</v>
      </c>
      <c r="C50" s="42" t="s">
        <v>29</v>
      </c>
      <c r="D50" s="43">
        <v>70</v>
      </c>
      <c r="E50" s="44"/>
      <c r="F50" s="45" t="str">
        <f t="shared" si="0"/>
        <v>CERO PESOS 00/100 M.N.</v>
      </c>
      <c r="G50" s="46">
        <f t="shared" si="1"/>
        <v>0</v>
      </c>
      <c r="H50" s="72"/>
      <c r="I50" s="2"/>
      <c r="J50" s="2"/>
    </row>
    <row r="51" spans="1:10" s="5" customFormat="1" ht="14.25">
      <c r="A51" s="73" t="s">
        <v>102</v>
      </c>
      <c r="B51" s="73" t="s">
        <v>123</v>
      </c>
      <c r="C51" s="74"/>
      <c r="D51" s="81"/>
      <c r="E51" s="81"/>
      <c r="F51" s="77"/>
      <c r="G51" s="78">
        <f>G52+G68</f>
        <v>0</v>
      </c>
      <c r="H51" s="72"/>
      <c r="I51" s="2"/>
      <c r="J51" s="2"/>
    </row>
    <row r="52" spans="1:10" s="5" customFormat="1" ht="14.25">
      <c r="A52" s="69" t="s">
        <v>596</v>
      </c>
      <c r="B52" s="70" t="s">
        <v>49</v>
      </c>
      <c r="C52" s="79"/>
      <c r="D52" s="80"/>
      <c r="E52" s="79"/>
      <c r="F52" s="79"/>
      <c r="G52" s="71">
        <f>SUM(G53:G67)</f>
        <v>0</v>
      </c>
      <c r="H52" s="72"/>
      <c r="I52" s="2"/>
      <c r="J52" s="2"/>
    </row>
    <row r="53" spans="1:10" s="5" customFormat="1" ht="30.4">
      <c r="A53" s="40" t="s">
        <v>235</v>
      </c>
      <c r="B53" s="41" t="s">
        <v>50</v>
      </c>
      <c r="C53" s="42" t="s">
        <v>22</v>
      </c>
      <c r="D53" s="43">
        <v>155</v>
      </c>
      <c r="E53" s="44"/>
      <c r="F53" s="45" t="str">
        <f t="shared" si="0"/>
        <v>CERO PESOS 00/100 M.N.</v>
      </c>
      <c r="G53" s="46">
        <f t="shared" si="1"/>
        <v>0</v>
      </c>
      <c r="H53" s="72"/>
      <c r="I53" s="2"/>
      <c r="J53" s="2"/>
    </row>
    <row r="54" spans="1:10" s="5" customFormat="1" ht="40.5">
      <c r="A54" s="40" t="s">
        <v>236</v>
      </c>
      <c r="B54" s="41" t="s">
        <v>52</v>
      </c>
      <c r="C54" s="42" t="s">
        <v>22</v>
      </c>
      <c r="D54" s="43">
        <v>182.30</v>
      </c>
      <c r="E54" s="44"/>
      <c r="F54" s="45" t="str">
        <f t="shared" si="0"/>
        <v>CERO PESOS 00/100 M.N.</v>
      </c>
      <c r="G54" s="46">
        <f t="shared" si="1"/>
        <v>0</v>
      </c>
      <c r="H54" s="72"/>
      <c r="I54" s="2"/>
      <c r="J54" s="2"/>
    </row>
    <row r="55" spans="1:10" s="5" customFormat="1" ht="40.5">
      <c r="A55" s="40" t="s">
        <v>237</v>
      </c>
      <c r="B55" s="41" t="s">
        <v>124</v>
      </c>
      <c r="C55" s="42" t="s">
        <v>22</v>
      </c>
      <c r="D55" s="43">
        <v>124.50</v>
      </c>
      <c r="E55" s="44"/>
      <c r="F55" s="45" t="str">
        <f t="shared" si="0"/>
        <v>CERO PESOS 00/100 M.N.</v>
      </c>
      <c r="G55" s="46">
        <f t="shared" si="1"/>
        <v>0</v>
      </c>
      <c r="H55" s="72"/>
      <c r="I55" s="2"/>
      <c r="J55" s="2"/>
    </row>
    <row r="56" spans="1:10" s="5" customFormat="1" ht="30.4">
      <c r="A56" s="40" t="s">
        <v>238</v>
      </c>
      <c r="B56" s="41" t="s">
        <v>713</v>
      </c>
      <c r="C56" s="42" t="s">
        <v>29</v>
      </c>
      <c r="D56" s="43">
        <v>40</v>
      </c>
      <c r="E56" s="44"/>
      <c r="F56" s="45" t="str">
        <f t="shared" si="0"/>
        <v>CERO PESOS 00/100 M.N.</v>
      </c>
      <c r="G56" s="46">
        <f t="shared" si="1"/>
        <v>0</v>
      </c>
      <c r="H56" s="72"/>
      <c r="I56" s="2"/>
      <c r="J56" s="2"/>
    </row>
    <row r="57" spans="1:10" s="5" customFormat="1" ht="30.4">
      <c r="A57" s="40" t="s">
        <v>239</v>
      </c>
      <c r="B57" s="41" t="s">
        <v>714</v>
      </c>
      <c r="C57" s="42" t="s">
        <v>29</v>
      </c>
      <c r="D57" s="43">
        <v>48</v>
      </c>
      <c r="E57" s="44"/>
      <c r="F57" s="45" t="str">
        <f t="shared" si="0"/>
        <v>CERO PESOS 00/100 M.N.</v>
      </c>
      <c r="G57" s="46">
        <f t="shared" si="1"/>
        <v>0</v>
      </c>
      <c r="H57" s="72"/>
      <c r="I57" s="2"/>
      <c r="J57" s="2"/>
    </row>
    <row r="58" spans="1:10" s="5" customFormat="1" ht="30.4">
      <c r="A58" s="40" t="s">
        <v>240</v>
      </c>
      <c r="B58" s="41" t="s">
        <v>715</v>
      </c>
      <c r="C58" s="42" t="s">
        <v>29</v>
      </c>
      <c r="D58" s="43">
        <v>12</v>
      </c>
      <c r="E58" s="44"/>
      <c r="F58" s="45" t="str">
        <f t="shared" si="0"/>
        <v>CERO PESOS 00/100 M.N.</v>
      </c>
      <c r="G58" s="46">
        <f t="shared" si="1"/>
        <v>0</v>
      </c>
      <c r="H58" s="72"/>
      <c r="I58" s="2"/>
      <c r="J58" s="2"/>
    </row>
    <row r="59" spans="1:10" s="5" customFormat="1" ht="30.4">
      <c r="A59" s="40" t="s">
        <v>241</v>
      </c>
      <c r="B59" s="41" t="s">
        <v>716</v>
      </c>
      <c r="C59" s="42" t="s">
        <v>29</v>
      </c>
      <c r="D59" s="43">
        <v>6</v>
      </c>
      <c r="E59" s="44"/>
      <c r="F59" s="45" t="str">
        <f t="shared" si="0"/>
        <v>CERO PESOS 00/100 M.N.</v>
      </c>
      <c r="G59" s="46">
        <f t="shared" si="1"/>
        <v>0</v>
      </c>
      <c r="H59" s="72"/>
      <c r="I59" s="2"/>
      <c r="J59" s="2"/>
    </row>
    <row r="60" spans="1:10" s="5" customFormat="1" ht="30.4">
      <c r="A60" s="40" t="s">
        <v>242</v>
      </c>
      <c r="B60" s="41" t="s">
        <v>717</v>
      </c>
      <c r="C60" s="42" t="s">
        <v>29</v>
      </c>
      <c r="D60" s="43">
        <v>15</v>
      </c>
      <c r="E60" s="44"/>
      <c r="F60" s="45" t="str">
        <f t="shared" si="0"/>
        <v>CERO PESOS 00/100 M.N.</v>
      </c>
      <c r="G60" s="46">
        <f t="shared" si="1"/>
        <v>0</v>
      </c>
      <c r="H60" s="72"/>
      <c r="I60" s="2"/>
      <c r="J60" s="2"/>
    </row>
    <row r="61" spans="1:10" s="5" customFormat="1" ht="30.4">
      <c r="A61" s="40" t="s">
        <v>243</v>
      </c>
      <c r="B61" s="41" t="s">
        <v>718</v>
      </c>
      <c r="C61" s="42" t="s">
        <v>29</v>
      </c>
      <c r="D61" s="43">
        <v>20</v>
      </c>
      <c r="E61" s="44"/>
      <c r="F61" s="45" t="str">
        <f t="shared" si="0"/>
        <v>CERO PESOS 00/100 M.N.</v>
      </c>
      <c r="G61" s="46">
        <f t="shared" si="1"/>
        <v>0</v>
      </c>
      <c r="H61" s="72"/>
      <c r="I61" s="2"/>
      <c r="J61" s="2"/>
    </row>
    <row r="62" spans="1:10" s="5" customFormat="1" ht="30.4">
      <c r="A62" s="40" t="s">
        <v>244</v>
      </c>
      <c r="B62" s="41" t="s">
        <v>719</v>
      </c>
      <c r="C62" s="42" t="s">
        <v>29</v>
      </c>
      <c r="D62" s="43">
        <v>12</v>
      </c>
      <c r="E62" s="44"/>
      <c r="F62" s="45" t="str">
        <f t="shared" si="0"/>
        <v>CERO PESOS 00/100 M.N.</v>
      </c>
      <c r="G62" s="46">
        <f t="shared" si="1"/>
        <v>0</v>
      </c>
      <c r="H62" s="72"/>
      <c r="I62" s="2"/>
      <c r="J62" s="2"/>
    </row>
    <row r="63" spans="1:10" s="5" customFormat="1" ht="30.4">
      <c r="A63" s="40" t="s">
        <v>245</v>
      </c>
      <c r="B63" s="41" t="s">
        <v>720</v>
      </c>
      <c r="C63" s="42" t="s">
        <v>29</v>
      </c>
      <c r="D63" s="43">
        <v>12</v>
      </c>
      <c r="E63" s="44"/>
      <c r="F63" s="45" t="str">
        <f t="shared" si="0"/>
        <v>CERO PESOS 00/100 M.N.</v>
      </c>
      <c r="G63" s="46">
        <f t="shared" si="1"/>
        <v>0</v>
      </c>
      <c r="H63" s="72"/>
      <c r="I63" s="2"/>
      <c r="J63" s="2"/>
    </row>
    <row r="64" spans="1:10" s="5" customFormat="1" ht="40.5">
      <c r="A64" s="40" t="s">
        <v>246</v>
      </c>
      <c r="B64" s="41" t="s">
        <v>125</v>
      </c>
      <c r="C64" s="42" t="s">
        <v>29</v>
      </c>
      <c r="D64" s="43">
        <v>8</v>
      </c>
      <c r="E64" s="44"/>
      <c r="F64" s="45" t="str">
        <f t="shared" si="0"/>
        <v>CERO PESOS 00/100 M.N.</v>
      </c>
      <c r="G64" s="46">
        <f t="shared" si="1"/>
        <v>0</v>
      </c>
      <c r="H64" s="72"/>
      <c r="I64" s="2"/>
      <c r="J64" s="2"/>
    </row>
    <row r="65" spans="1:10" s="5" customFormat="1" ht="50.65">
      <c r="A65" s="40" t="s">
        <v>247</v>
      </c>
      <c r="B65" s="41" t="s">
        <v>51</v>
      </c>
      <c r="C65" s="42" t="s">
        <v>29</v>
      </c>
      <c r="D65" s="43">
        <v>27</v>
      </c>
      <c r="E65" s="44"/>
      <c r="F65" s="45" t="str">
        <f t="shared" si="0"/>
        <v>CERO PESOS 00/100 M.N.</v>
      </c>
      <c r="G65" s="46">
        <f t="shared" si="1"/>
        <v>0</v>
      </c>
      <c r="H65" s="72"/>
      <c r="I65" s="2"/>
      <c r="J65" s="2"/>
    </row>
    <row r="66" spans="1:10" s="5" customFormat="1" ht="40.5">
      <c r="A66" s="40" t="s">
        <v>248</v>
      </c>
      <c r="B66" s="41" t="s">
        <v>53</v>
      </c>
      <c r="C66" s="42" t="s">
        <v>29</v>
      </c>
      <c r="D66" s="43">
        <v>105</v>
      </c>
      <c r="E66" s="44"/>
      <c r="F66" s="45" t="str">
        <f t="shared" si="0"/>
        <v>CERO PESOS 00/100 M.N.</v>
      </c>
      <c r="G66" s="46">
        <f t="shared" si="1"/>
        <v>0</v>
      </c>
      <c r="H66" s="72"/>
      <c r="I66" s="2"/>
      <c r="J66" s="2"/>
    </row>
    <row r="67" spans="1:10" s="5" customFormat="1" ht="40.5">
      <c r="A67" s="40" t="s">
        <v>249</v>
      </c>
      <c r="B67" s="41" t="s">
        <v>597</v>
      </c>
      <c r="C67" s="42" t="s">
        <v>29</v>
      </c>
      <c r="D67" s="43">
        <v>25</v>
      </c>
      <c r="E67" s="44"/>
      <c r="F67" s="45" t="str">
        <f t="shared" si="0"/>
        <v>CERO PESOS 00/100 M.N.</v>
      </c>
      <c r="G67" s="46">
        <f t="shared" si="1"/>
        <v>0</v>
      </c>
      <c r="H67" s="72"/>
      <c r="I67" s="2"/>
      <c r="J67" s="2"/>
    </row>
    <row r="68" spans="1:10" s="5" customFormat="1" ht="14.25">
      <c r="A68" s="69" t="s">
        <v>598</v>
      </c>
      <c r="B68" s="70" t="s">
        <v>54</v>
      </c>
      <c r="C68" s="79"/>
      <c r="D68" s="80"/>
      <c r="E68" s="79"/>
      <c r="F68" s="79"/>
      <c r="G68" s="71">
        <f>SUM(G69:G92)</f>
        <v>0</v>
      </c>
      <c r="H68" s="72"/>
      <c r="I68" s="2"/>
      <c r="J68" s="2"/>
    </row>
    <row r="69" spans="1:10" s="5" customFormat="1" ht="30.4">
      <c r="A69" s="40" t="s">
        <v>250</v>
      </c>
      <c r="B69" s="41" t="s">
        <v>50</v>
      </c>
      <c r="C69" s="42" t="s">
        <v>22</v>
      </c>
      <c r="D69" s="43">
        <v>338.60</v>
      </c>
      <c r="E69" s="44"/>
      <c r="F69" s="45" t="str">
        <f t="shared" si="0"/>
        <v>CERO PESOS 00/100 M.N.</v>
      </c>
      <c r="G69" s="46">
        <f t="shared" si="1"/>
        <v>0</v>
      </c>
      <c r="H69" s="72"/>
      <c r="I69" s="2"/>
      <c r="J69" s="2"/>
    </row>
    <row r="70" spans="1:10" s="5" customFormat="1" ht="40.5">
      <c r="A70" s="40" t="s">
        <v>251</v>
      </c>
      <c r="B70" s="41" t="s">
        <v>599</v>
      </c>
      <c r="C70" s="42" t="s">
        <v>22</v>
      </c>
      <c r="D70" s="43">
        <v>20</v>
      </c>
      <c r="E70" s="44"/>
      <c r="F70" s="45" t="str">
        <f t="shared" si="0"/>
        <v>CERO PESOS 00/100 M.N.</v>
      </c>
      <c r="G70" s="46">
        <f t="shared" si="1"/>
        <v>0</v>
      </c>
      <c r="H70" s="72"/>
      <c r="I70" s="2"/>
      <c r="J70" s="2"/>
    </row>
    <row r="71" spans="1:10" s="5" customFormat="1" ht="40.5">
      <c r="A71" s="40" t="s">
        <v>252</v>
      </c>
      <c r="B71" s="41" t="s">
        <v>531</v>
      </c>
      <c r="C71" s="42" t="s">
        <v>22</v>
      </c>
      <c r="D71" s="43">
        <v>80</v>
      </c>
      <c r="E71" s="44"/>
      <c r="F71" s="45" t="str">
        <f t="shared" si="0"/>
        <v>CERO PESOS 00/100 M.N.</v>
      </c>
      <c r="G71" s="46">
        <f t="shared" si="1"/>
        <v>0</v>
      </c>
      <c r="H71" s="72"/>
      <c r="I71" s="2"/>
      <c r="J71" s="2"/>
    </row>
    <row r="72" spans="1:10" s="5" customFormat="1" ht="40.5">
      <c r="A72" s="40" t="s">
        <v>253</v>
      </c>
      <c r="B72" s="41" t="s">
        <v>126</v>
      </c>
      <c r="C72" s="42" t="s">
        <v>22</v>
      </c>
      <c r="D72" s="43">
        <v>22</v>
      </c>
      <c r="E72" s="44"/>
      <c r="F72" s="45" t="str">
        <f t="shared" si="0"/>
        <v>CERO PESOS 00/100 M.N.</v>
      </c>
      <c r="G72" s="46">
        <f t="shared" si="1"/>
        <v>0</v>
      </c>
      <c r="H72" s="72"/>
      <c r="I72" s="2"/>
      <c r="J72" s="2"/>
    </row>
    <row r="73" spans="1:10" s="5" customFormat="1" ht="40.5">
      <c r="A73" s="40" t="s">
        <v>254</v>
      </c>
      <c r="B73" s="41" t="s">
        <v>600</v>
      </c>
      <c r="C73" s="42" t="s">
        <v>22</v>
      </c>
      <c r="D73" s="43">
        <v>46</v>
      </c>
      <c r="E73" s="44"/>
      <c r="F73" s="45" t="str">
        <f t="shared" si="0"/>
        <v>CERO PESOS 00/100 M.N.</v>
      </c>
      <c r="G73" s="46">
        <f t="shared" si="1"/>
        <v>0</v>
      </c>
      <c r="H73" s="72"/>
      <c r="I73" s="2"/>
      <c r="J73" s="2"/>
    </row>
    <row r="74" spans="1:10" s="5" customFormat="1" ht="40.5">
      <c r="A74" s="40" t="s">
        <v>255</v>
      </c>
      <c r="B74" s="41" t="s">
        <v>532</v>
      </c>
      <c r="C74" s="42" t="s">
        <v>22</v>
      </c>
      <c r="D74" s="43">
        <v>30</v>
      </c>
      <c r="E74" s="44"/>
      <c r="F74" s="45" t="str">
        <f t="shared" si="0"/>
        <v>CERO PESOS 00/100 M.N.</v>
      </c>
      <c r="G74" s="46">
        <f t="shared" si="1"/>
        <v>0</v>
      </c>
      <c r="H74" s="72"/>
      <c r="I74" s="2"/>
      <c r="J74" s="2"/>
    </row>
    <row r="75" spans="1:10" s="5" customFormat="1" ht="40.5">
      <c r="A75" s="40" t="s">
        <v>256</v>
      </c>
      <c r="B75" s="41" t="s">
        <v>601</v>
      </c>
      <c r="C75" s="42" t="s">
        <v>22</v>
      </c>
      <c r="D75" s="43">
        <v>32</v>
      </c>
      <c r="E75" s="44"/>
      <c r="F75" s="45" t="str">
        <f t="shared" si="0"/>
        <v>CERO PESOS 00/100 M.N.</v>
      </c>
      <c r="G75" s="46">
        <f t="shared" si="1"/>
        <v>0</v>
      </c>
      <c r="H75" s="72"/>
      <c r="I75" s="2"/>
      <c r="J75" s="2"/>
    </row>
    <row r="76" spans="1:10" s="5" customFormat="1" ht="40.5">
      <c r="A76" s="40" t="s">
        <v>257</v>
      </c>
      <c r="B76" s="41" t="s">
        <v>55</v>
      </c>
      <c r="C76" s="42" t="s">
        <v>22</v>
      </c>
      <c r="D76" s="43">
        <v>195</v>
      </c>
      <c r="E76" s="44"/>
      <c r="F76" s="45" t="str">
        <f t="shared" si="0"/>
        <v>CERO PESOS 00/100 M.N.</v>
      </c>
      <c r="G76" s="46">
        <f t="shared" si="1"/>
        <v>0</v>
      </c>
      <c r="H76" s="72"/>
      <c r="I76" s="2"/>
      <c r="J76" s="2"/>
    </row>
    <row r="77" spans="1:10" s="5" customFormat="1" ht="91.15">
      <c r="A77" s="40" t="s">
        <v>258</v>
      </c>
      <c r="B77" s="41" t="s">
        <v>56</v>
      </c>
      <c r="C77" s="42" t="s">
        <v>83</v>
      </c>
      <c r="D77" s="43">
        <v>40</v>
      </c>
      <c r="E77" s="44"/>
      <c r="F77" s="45" t="str">
        <f t="shared" si="0"/>
        <v>CERO PESOS 00/100 M.N.</v>
      </c>
      <c r="G77" s="46">
        <f t="shared" si="1"/>
        <v>0</v>
      </c>
      <c r="H77" s="72"/>
      <c r="I77" s="2"/>
      <c r="J77" s="2"/>
    </row>
    <row r="78" spans="1:10" s="5" customFormat="1" ht="30.4">
      <c r="A78" s="40" t="s">
        <v>259</v>
      </c>
      <c r="B78" s="41" t="s">
        <v>602</v>
      </c>
      <c r="C78" s="42" t="s">
        <v>29</v>
      </c>
      <c r="D78" s="43">
        <v>1</v>
      </c>
      <c r="E78" s="44"/>
      <c r="F78" s="45" t="str">
        <f t="shared" si="0"/>
        <v>CERO PESOS 00/100 M.N.</v>
      </c>
      <c r="G78" s="46">
        <f t="shared" si="1"/>
        <v>0</v>
      </c>
      <c r="H78" s="72"/>
      <c r="I78" s="2"/>
      <c r="J78" s="2"/>
    </row>
    <row r="79" spans="1:10" s="5" customFormat="1" ht="30.4">
      <c r="A79" s="40" t="s">
        <v>260</v>
      </c>
      <c r="B79" s="41" t="s">
        <v>533</v>
      </c>
      <c r="C79" s="42" t="s">
        <v>29</v>
      </c>
      <c r="D79" s="43">
        <v>2</v>
      </c>
      <c r="E79" s="44"/>
      <c r="F79" s="45" t="str">
        <f t="shared" si="0"/>
        <v>CERO PESOS 00/100 M.N.</v>
      </c>
      <c r="G79" s="46">
        <f t="shared" si="1"/>
        <v>0</v>
      </c>
      <c r="H79" s="72"/>
      <c r="I79" s="2"/>
      <c r="J79" s="2"/>
    </row>
    <row r="80" spans="1:10" s="5" customFormat="1" ht="30.4">
      <c r="A80" s="40" t="s">
        <v>261</v>
      </c>
      <c r="B80" s="41" t="s">
        <v>127</v>
      </c>
      <c r="C80" s="42" t="s">
        <v>29</v>
      </c>
      <c r="D80" s="43">
        <v>1</v>
      </c>
      <c r="E80" s="44"/>
      <c r="F80" s="45" t="str">
        <f t="shared" si="0"/>
        <v>CERO PESOS 00/100 M.N.</v>
      </c>
      <c r="G80" s="46">
        <f t="shared" si="1"/>
        <v>0</v>
      </c>
      <c r="H80" s="72"/>
      <c r="I80" s="2"/>
      <c r="J80" s="2"/>
    </row>
    <row r="81" spans="1:10" s="5" customFormat="1" ht="30.4">
      <c r="A81" s="40" t="s">
        <v>262</v>
      </c>
      <c r="B81" s="41" t="s">
        <v>603</v>
      </c>
      <c r="C81" s="42" t="s">
        <v>29</v>
      </c>
      <c r="D81" s="43">
        <v>5</v>
      </c>
      <c r="E81" s="44"/>
      <c r="F81" s="45" t="str">
        <f t="shared" si="0"/>
        <v>CERO PESOS 00/100 M.N.</v>
      </c>
      <c r="G81" s="46">
        <f t="shared" si="1"/>
        <v>0</v>
      </c>
      <c r="H81" s="72"/>
      <c r="I81" s="2"/>
      <c r="J81" s="2"/>
    </row>
    <row r="82" spans="1:10" s="5" customFormat="1" ht="30.4">
      <c r="A82" s="40" t="s">
        <v>263</v>
      </c>
      <c r="B82" s="41" t="s">
        <v>534</v>
      </c>
      <c r="C82" s="42" t="s">
        <v>29</v>
      </c>
      <c r="D82" s="43">
        <v>3</v>
      </c>
      <c r="E82" s="44"/>
      <c r="F82" s="45" t="str">
        <f t="shared" si="0"/>
        <v>CERO PESOS 00/100 M.N.</v>
      </c>
      <c r="G82" s="46">
        <f t="shared" si="1"/>
        <v>0</v>
      </c>
      <c r="H82" s="72"/>
      <c r="I82" s="2"/>
      <c r="J82" s="2"/>
    </row>
    <row r="83" spans="1:10" s="5" customFormat="1" ht="30.4">
      <c r="A83" s="40" t="s">
        <v>264</v>
      </c>
      <c r="B83" s="41" t="s">
        <v>604</v>
      </c>
      <c r="C83" s="42" t="s">
        <v>29</v>
      </c>
      <c r="D83" s="43">
        <v>8</v>
      </c>
      <c r="E83" s="44"/>
      <c r="F83" s="45" t="str">
        <f t="shared" si="0"/>
        <v>CERO PESOS 00/100 M.N.</v>
      </c>
      <c r="G83" s="46">
        <f t="shared" si="1"/>
        <v>0</v>
      </c>
      <c r="H83" s="72"/>
      <c r="I83" s="2"/>
      <c r="J83" s="2"/>
    </row>
    <row r="84" spans="1:10" s="5" customFormat="1" ht="30.4">
      <c r="A84" s="40" t="s">
        <v>265</v>
      </c>
      <c r="B84" s="41" t="s">
        <v>128</v>
      </c>
      <c r="C84" s="42" t="s">
        <v>29</v>
      </c>
      <c r="D84" s="43">
        <v>34</v>
      </c>
      <c r="E84" s="44"/>
      <c r="F84" s="45" t="str">
        <f t="shared" si="0"/>
        <v>CERO PESOS 00/100 M.N.</v>
      </c>
      <c r="G84" s="46">
        <f t="shared" si="1"/>
        <v>0</v>
      </c>
      <c r="H84" s="72"/>
      <c r="I84" s="2"/>
      <c r="J84" s="2"/>
    </row>
    <row r="85" spans="1:10" s="5" customFormat="1" ht="60.75">
      <c r="A85" s="40" t="s">
        <v>266</v>
      </c>
      <c r="B85" s="41" t="s">
        <v>712</v>
      </c>
      <c r="C85" s="42" t="s">
        <v>29</v>
      </c>
      <c r="D85" s="43">
        <v>25</v>
      </c>
      <c r="E85" s="44"/>
      <c r="F85" s="45" t="str">
        <f t="shared" si="2" ref="F85:F147">+numtext(E85)</f>
        <v>CERO PESOS 00/100 M.N.</v>
      </c>
      <c r="G85" s="46">
        <f t="shared" si="3" ref="G85:G147">+ROUND(D85*E85,2)</f>
        <v>0</v>
      </c>
      <c r="H85" s="72"/>
      <c r="I85" s="2"/>
      <c r="J85" s="2"/>
    </row>
    <row r="86" spans="1:10" s="5" customFormat="1" ht="40.5">
      <c r="A86" s="40" t="s">
        <v>267</v>
      </c>
      <c r="B86" s="41" t="s">
        <v>605</v>
      </c>
      <c r="C86" s="42" t="s">
        <v>29</v>
      </c>
      <c r="D86" s="43">
        <v>10</v>
      </c>
      <c r="E86" s="44"/>
      <c r="F86" s="45" t="str">
        <f t="shared" si="2"/>
        <v>CERO PESOS 00/100 M.N.</v>
      </c>
      <c r="G86" s="46">
        <f t="shared" si="3"/>
        <v>0</v>
      </c>
      <c r="H86" s="72"/>
      <c r="I86" s="2"/>
      <c r="J86" s="2"/>
    </row>
    <row r="87" spans="1:10" s="5" customFormat="1" ht="40.5">
      <c r="A87" s="40" t="s">
        <v>268</v>
      </c>
      <c r="B87" s="41" t="s">
        <v>53</v>
      </c>
      <c r="C87" s="42" t="s">
        <v>29</v>
      </c>
      <c r="D87" s="43">
        <v>25</v>
      </c>
      <c r="E87" s="44"/>
      <c r="F87" s="45" t="str">
        <f t="shared" si="2"/>
        <v>CERO PESOS 00/100 M.N.</v>
      </c>
      <c r="G87" s="46">
        <f t="shared" si="3"/>
        <v>0</v>
      </c>
      <c r="H87" s="72"/>
      <c r="I87" s="2"/>
      <c r="J87" s="2"/>
    </row>
    <row r="88" spans="1:10" s="5" customFormat="1" ht="40.5">
      <c r="A88" s="40" t="s">
        <v>269</v>
      </c>
      <c r="B88" s="41" t="s">
        <v>129</v>
      </c>
      <c r="C88" s="42" t="s">
        <v>29</v>
      </c>
      <c r="D88" s="43">
        <v>5</v>
      </c>
      <c r="E88" s="44"/>
      <c r="F88" s="45" t="str">
        <f t="shared" si="2"/>
        <v>CERO PESOS 00/100 M.N.</v>
      </c>
      <c r="G88" s="46">
        <f t="shared" si="3"/>
        <v>0</v>
      </c>
      <c r="H88" s="72"/>
      <c r="I88" s="2"/>
      <c r="J88" s="2"/>
    </row>
    <row r="89" spans="1:10" s="5" customFormat="1" ht="40.5">
      <c r="A89" s="40" t="s">
        <v>270</v>
      </c>
      <c r="B89" s="41" t="s">
        <v>606</v>
      </c>
      <c r="C89" s="42" t="s">
        <v>29</v>
      </c>
      <c r="D89" s="43">
        <v>12</v>
      </c>
      <c r="E89" s="44"/>
      <c r="F89" s="45" t="str">
        <f t="shared" si="2"/>
        <v>CERO PESOS 00/100 M.N.</v>
      </c>
      <c r="G89" s="46">
        <f t="shared" si="3"/>
        <v>0</v>
      </c>
      <c r="H89" s="72"/>
      <c r="I89" s="2"/>
      <c r="J89" s="2"/>
    </row>
    <row r="90" spans="1:10" s="5" customFormat="1" ht="40.5">
      <c r="A90" s="40" t="s">
        <v>271</v>
      </c>
      <c r="B90" s="41" t="s">
        <v>535</v>
      </c>
      <c r="C90" s="42" t="s">
        <v>29</v>
      </c>
      <c r="D90" s="43">
        <v>8</v>
      </c>
      <c r="E90" s="44"/>
      <c r="F90" s="45" t="str">
        <f t="shared" si="2"/>
        <v>CERO PESOS 00/100 M.N.</v>
      </c>
      <c r="G90" s="46">
        <f t="shared" si="3"/>
        <v>0</v>
      </c>
      <c r="H90" s="72"/>
      <c r="I90" s="2"/>
      <c r="J90" s="2"/>
    </row>
    <row r="91" spans="1:10" s="5" customFormat="1" ht="40.5">
      <c r="A91" s="40" t="s">
        <v>272</v>
      </c>
      <c r="B91" s="41" t="s">
        <v>607</v>
      </c>
      <c r="C91" s="42" t="s">
        <v>29</v>
      </c>
      <c r="D91" s="43">
        <v>12</v>
      </c>
      <c r="E91" s="44"/>
      <c r="F91" s="45" t="str">
        <f t="shared" si="2"/>
        <v>CERO PESOS 00/100 M.N.</v>
      </c>
      <c r="G91" s="46">
        <f t="shared" si="3"/>
        <v>0</v>
      </c>
      <c r="H91" s="72"/>
      <c r="I91" s="2"/>
      <c r="J91" s="2"/>
    </row>
    <row r="92" spans="1:10" s="5" customFormat="1" ht="40.5">
      <c r="A92" s="40" t="s">
        <v>273</v>
      </c>
      <c r="B92" s="41" t="s">
        <v>57</v>
      </c>
      <c r="C92" s="42" t="s">
        <v>29</v>
      </c>
      <c r="D92" s="43">
        <v>85</v>
      </c>
      <c r="E92" s="44"/>
      <c r="F92" s="45" t="str">
        <f t="shared" si="2"/>
        <v>CERO PESOS 00/100 M.N.</v>
      </c>
      <c r="G92" s="46">
        <f t="shared" si="3"/>
        <v>0</v>
      </c>
      <c r="H92" s="72"/>
      <c r="I92" s="2"/>
      <c r="J92" s="2"/>
    </row>
    <row r="93" spans="1:10" s="5" customFormat="1" ht="14.25">
      <c r="A93" s="73" t="s">
        <v>103</v>
      </c>
      <c r="B93" s="73" t="s">
        <v>58</v>
      </c>
      <c r="C93" s="74"/>
      <c r="D93" s="81"/>
      <c r="E93" s="81"/>
      <c r="F93" s="77"/>
      <c r="G93" s="78">
        <f>SUM(G94:G105)</f>
        <v>0</v>
      </c>
      <c r="H93" s="72"/>
      <c r="I93" s="2"/>
      <c r="J93" s="2"/>
    </row>
    <row r="94" spans="1:10" s="5" customFormat="1" ht="151.9">
      <c r="A94" s="40" t="s">
        <v>274</v>
      </c>
      <c r="B94" s="41" t="s">
        <v>59</v>
      </c>
      <c r="C94" s="42" t="s">
        <v>29</v>
      </c>
      <c r="D94" s="43">
        <v>75</v>
      </c>
      <c r="E94" s="44"/>
      <c r="F94" s="45" t="str">
        <f t="shared" si="2"/>
        <v>CERO PESOS 00/100 M.N.</v>
      </c>
      <c r="G94" s="46">
        <f t="shared" si="3"/>
        <v>0</v>
      </c>
      <c r="H94" s="72"/>
      <c r="I94" s="2"/>
      <c r="J94" s="2"/>
    </row>
    <row r="95" spans="1:10" s="5" customFormat="1" ht="50.65">
      <c r="A95" s="40" t="s">
        <v>275</v>
      </c>
      <c r="B95" s="41" t="s">
        <v>130</v>
      </c>
      <c r="C95" s="42" t="s">
        <v>29</v>
      </c>
      <c r="D95" s="43">
        <v>9</v>
      </c>
      <c r="E95" s="44"/>
      <c r="F95" s="45" t="str">
        <f t="shared" si="2"/>
        <v>CERO PESOS 00/100 M.N.</v>
      </c>
      <c r="G95" s="46">
        <f t="shared" si="3"/>
        <v>0</v>
      </c>
      <c r="H95" s="72"/>
      <c r="I95" s="2"/>
      <c r="J95" s="2"/>
    </row>
    <row r="96" spans="1:10" s="5" customFormat="1" ht="60.75">
      <c r="A96" s="40" t="s">
        <v>276</v>
      </c>
      <c r="B96" s="41" t="s">
        <v>60</v>
      </c>
      <c r="C96" s="42" t="s">
        <v>29</v>
      </c>
      <c r="D96" s="43">
        <v>26</v>
      </c>
      <c r="E96" s="44"/>
      <c r="F96" s="45" t="str">
        <f t="shared" si="2"/>
        <v>CERO PESOS 00/100 M.N.</v>
      </c>
      <c r="G96" s="46">
        <f t="shared" si="3"/>
        <v>0</v>
      </c>
      <c r="H96" s="72"/>
      <c r="I96" s="2"/>
      <c r="J96" s="2"/>
    </row>
    <row r="97" spans="1:10" s="5" customFormat="1" ht="50.65">
      <c r="A97" s="40" t="s">
        <v>277</v>
      </c>
      <c r="B97" s="41" t="s">
        <v>131</v>
      </c>
      <c r="C97" s="42" t="s">
        <v>29</v>
      </c>
      <c r="D97" s="43">
        <v>14</v>
      </c>
      <c r="E97" s="44"/>
      <c r="F97" s="45" t="str">
        <f t="shared" si="2"/>
        <v>CERO PESOS 00/100 M.N.</v>
      </c>
      <c r="G97" s="46">
        <f t="shared" si="3"/>
        <v>0</v>
      </c>
      <c r="H97" s="72"/>
      <c r="I97" s="2"/>
      <c r="J97" s="2"/>
    </row>
    <row r="98" spans="1:10" s="5" customFormat="1" ht="60.75">
      <c r="A98" s="40" t="s">
        <v>278</v>
      </c>
      <c r="B98" s="41" t="s">
        <v>536</v>
      </c>
      <c r="C98" s="42" t="s">
        <v>29</v>
      </c>
      <c r="D98" s="43">
        <v>13</v>
      </c>
      <c r="E98" s="44"/>
      <c r="F98" s="45" t="str">
        <f t="shared" si="2"/>
        <v>CERO PESOS 00/100 M.N.</v>
      </c>
      <c r="G98" s="46">
        <f t="shared" si="3"/>
        <v>0</v>
      </c>
      <c r="H98" s="72"/>
      <c r="I98" s="2"/>
      <c r="J98" s="2"/>
    </row>
    <row r="99" spans="1:10" s="5" customFormat="1" ht="60.75">
      <c r="A99" s="40" t="s">
        <v>279</v>
      </c>
      <c r="B99" s="41" t="s">
        <v>203</v>
      </c>
      <c r="C99" s="42" t="s">
        <v>29</v>
      </c>
      <c r="D99" s="43">
        <v>13</v>
      </c>
      <c r="E99" s="44"/>
      <c r="F99" s="45" t="str">
        <f t="shared" si="2"/>
        <v>CERO PESOS 00/100 M.N.</v>
      </c>
      <c r="G99" s="46">
        <f t="shared" si="3"/>
        <v>0</v>
      </c>
      <c r="H99" s="72"/>
      <c r="I99" s="2"/>
      <c r="J99" s="2"/>
    </row>
    <row r="100" spans="1:10" s="5" customFormat="1" ht="111.4">
      <c r="A100" s="40" t="s">
        <v>280</v>
      </c>
      <c r="B100" s="41" t="s">
        <v>61</v>
      </c>
      <c r="C100" s="42" t="s">
        <v>29</v>
      </c>
      <c r="D100" s="43">
        <v>18</v>
      </c>
      <c r="E100" s="44"/>
      <c r="F100" s="45" t="str">
        <f t="shared" si="2"/>
        <v>CERO PESOS 00/100 M.N.</v>
      </c>
      <c r="G100" s="46">
        <f t="shared" si="3"/>
        <v>0</v>
      </c>
      <c r="H100" s="72"/>
      <c r="I100" s="2"/>
      <c r="J100" s="2"/>
    </row>
    <row r="101" spans="1:10" s="5" customFormat="1" ht="40.5">
      <c r="A101" s="40" t="s">
        <v>281</v>
      </c>
      <c r="B101" s="41" t="s">
        <v>132</v>
      </c>
      <c r="C101" s="42" t="s">
        <v>29</v>
      </c>
      <c r="D101" s="43">
        <v>18</v>
      </c>
      <c r="E101" s="44"/>
      <c r="F101" s="45" t="str">
        <f t="shared" si="2"/>
        <v>CERO PESOS 00/100 M.N.</v>
      </c>
      <c r="G101" s="46">
        <f t="shared" si="3"/>
        <v>0</v>
      </c>
      <c r="H101" s="72"/>
      <c r="I101" s="2"/>
      <c r="J101" s="2"/>
    </row>
    <row r="102" spans="1:10" s="5" customFormat="1" ht="131.65">
      <c r="A102" s="40" t="s">
        <v>282</v>
      </c>
      <c r="B102" s="41" t="s">
        <v>62</v>
      </c>
      <c r="C102" s="42" t="s">
        <v>29</v>
      </c>
      <c r="D102" s="43">
        <v>48</v>
      </c>
      <c r="E102" s="44"/>
      <c r="F102" s="45" t="str">
        <f t="shared" si="2"/>
        <v>CERO PESOS 00/100 M.N.</v>
      </c>
      <c r="G102" s="46">
        <f t="shared" si="3"/>
        <v>0</v>
      </c>
      <c r="H102" s="72"/>
      <c r="I102" s="2"/>
      <c r="J102" s="2"/>
    </row>
    <row r="103" spans="1:10" s="5" customFormat="1" ht="40.5">
      <c r="A103" s="40" t="s">
        <v>283</v>
      </c>
      <c r="B103" s="41" t="s">
        <v>133</v>
      </c>
      <c r="C103" s="42" t="s">
        <v>29</v>
      </c>
      <c r="D103" s="43">
        <v>25</v>
      </c>
      <c r="E103" s="44"/>
      <c r="F103" s="45" t="str">
        <f t="shared" si="2"/>
        <v>CERO PESOS 00/100 M.N.</v>
      </c>
      <c r="G103" s="46">
        <f t="shared" si="3"/>
        <v>0</v>
      </c>
      <c r="H103" s="72"/>
      <c r="I103" s="2"/>
      <c r="J103" s="2"/>
    </row>
    <row r="104" spans="1:10" s="5" customFormat="1" ht="30.4">
      <c r="A104" s="40" t="s">
        <v>284</v>
      </c>
      <c r="B104" s="41" t="s">
        <v>63</v>
      </c>
      <c r="C104" s="42" t="s">
        <v>29</v>
      </c>
      <c r="D104" s="43">
        <v>20</v>
      </c>
      <c r="E104" s="44"/>
      <c r="F104" s="45" t="str">
        <f t="shared" si="2"/>
        <v>CERO PESOS 00/100 M.N.</v>
      </c>
      <c r="G104" s="46">
        <f t="shared" si="3"/>
        <v>0</v>
      </c>
      <c r="H104" s="72"/>
      <c r="I104" s="2"/>
      <c r="J104" s="2"/>
    </row>
    <row r="105" spans="1:10" s="5" customFormat="1" ht="40.5">
      <c r="A105" s="40" t="s">
        <v>285</v>
      </c>
      <c r="B105" s="41" t="s">
        <v>134</v>
      </c>
      <c r="C105" s="42" t="s">
        <v>22</v>
      </c>
      <c r="D105" s="43">
        <v>217</v>
      </c>
      <c r="E105" s="44"/>
      <c r="F105" s="45" t="str">
        <f t="shared" si="2"/>
        <v>CERO PESOS 00/100 M.N.</v>
      </c>
      <c r="G105" s="46">
        <f t="shared" si="3"/>
        <v>0</v>
      </c>
      <c r="H105" s="72"/>
      <c r="I105" s="2"/>
      <c r="J105" s="2"/>
    </row>
    <row r="106" spans="1:10" s="5" customFormat="1" ht="14.25">
      <c r="A106" s="73" t="s">
        <v>104</v>
      </c>
      <c r="B106" s="73" t="s">
        <v>64</v>
      </c>
      <c r="C106" s="74"/>
      <c r="D106" s="81"/>
      <c r="E106" s="81"/>
      <c r="F106" s="77"/>
      <c r="G106" s="78">
        <f>SUM(G107:G147)</f>
        <v>0</v>
      </c>
      <c r="H106" s="72"/>
      <c r="I106" s="2"/>
      <c r="J106" s="2"/>
    </row>
    <row r="107" spans="1:10" s="5" customFormat="1" ht="40.5">
      <c r="A107" s="40" t="s">
        <v>286</v>
      </c>
      <c r="B107" s="41" t="s">
        <v>608</v>
      </c>
      <c r="C107" s="42" t="s">
        <v>29</v>
      </c>
      <c r="D107" s="43">
        <v>1</v>
      </c>
      <c r="E107" s="44"/>
      <c r="F107" s="45" t="str">
        <f t="shared" si="2"/>
        <v>CERO PESOS 00/100 M.N.</v>
      </c>
      <c r="G107" s="46">
        <f t="shared" si="3"/>
        <v>0</v>
      </c>
      <c r="H107" s="72"/>
      <c r="I107" s="2"/>
      <c r="J107" s="2"/>
    </row>
    <row r="108" spans="1:10" s="5" customFormat="1" ht="40.5">
      <c r="A108" s="40" t="s">
        <v>287</v>
      </c>
      <c r="B108" s="41" t="s">
        <v>609</v>
      </c>
      <c r="C108" s="42" t="s">
        <v>29</v>
      </c>
      <c r="D108" s="43">
        <v>15</v>
      </c>
      <c r="E108" s="44"/>
      <c r="F108" s="45" t="str">
        <f t="shared" si="2"/>
        <v>CERO PESOS 00/100 M.N.</v>
      </c>
      <c r="G108" s="46">
        <f t="shared" si="3"/>
        <v>0</v>
      </c>
      <c r="H108" s="72"/>
      <c r="I108" s="2"/>
      <c r="J108" s="2"/>
    </row>
    <row r="109" spans="1:10" s="5" customFormat="1" ht="30.4">
      <c r="A109" s="40" t="s">
        <v>288</v>
      </c>
      <c r="B109" s="41" t="s">
        <v>610</v>
      </c>
      <c r="C109" s="42" t="s">
        <v>29</v>
      </c>
      <c r="D109" s="43">
        <v>4</v>
      </c>
      <c r="E109" s="44"/>
      <c r="F109" s="45" t="str">
        <f t="shared" si="2"/>
        <v>CERO PESOS 00/100 M.N.</v>
      </c>
      <c r="G109" s="46">
        <f t="shared" si="3"/>
        <v>0</v>
      </c>
      <c r="H109" s="72"/>
      <c r="I109" s="2"/>
      <c r="J109" s="2"/>
    </row>
    <row r="110" spans="1:10" s="5" customFormat="1" ht="30.4">
      <c r="A110" s="40" t="s">
        <v>289</v>
      </c>
      <c r="B110" s="41" t="s">
        <v>611</v>
      </c>
      <c r="C110" s="42" t="s">
        <v>29</v>
      </c>
      <c r="D110" s="43">
        <v>5</v>
      </c>
      <c r="E110" s="44"/>
      <c r="F110" s="45" t="str">
        <f t="shared" si="2"/>
        <v>CERO PESOS 00/100 M.N.</v>
      </c>
      <c r="G110" s="46">
        <f t="shared" si="3"/>
        <v>0</v>
      </c>
      <c r="H110" s="72"/>
      <c r="I110" s="2"/>
      <c r="J110" s="2"/>
    </row>
    <row r="111" spans="1:10" s="5" customFormat="1" ht="40.5">
      <c r="A111" s="40" t="s">
        <v>290</v>
      </c>
      <c r="B111" s="41" t="s">
        <v>612</v>
      </c>
      <c r="C111" s="42" t="s">
        <v>29</v>
      </c>
      <c r="D111" s="43">
        <v>10</v>
      </c>
      <c r="E111" s="44"/>
      <c r="F111" s="45" t="str">
        <f t="shared" si="2"/>
        <v>CERO PESOS 00/100 M.N.</v>
      </c>
      <c r="G111" s="46">
        <f t="shared" si="3"/>
        <v>0</v>
      </c>
      <c r="H111" s="72"/>
      <c r="I111" s="2"/>
      <c r="J111" s="2"/>
    </row>
    <row r="112" spans="1:10" s="5" customFormat="1" ht="30.4">
      <c r="A112" s="40" t="s">
        <v>291</v>
      </c>
      <c r="B112" s="41" t="s">
        <v>613</v>
      </c>
      <c r="C112" s="42" t="s">
        <v>29</v>
      </c>
      <c r="D112" s="43">
        <v>6</v>
      </c>
      <c r="E112" s="44"/>
      <c r="F112" s="45" t="str">
        <f t="shared" si="2"/>
        <v>CERO PESOS 00/100 M.N.</v>
      </c>
      <c r="G112" s="46">
        <f t="shared" si="3"/>
        <v>0</v>
      </c>
      <c r="H112" s="72"/>
      <c r="I112" s="2"/>
      <c r="J112" s="2"/>
    </row>
    <row r="113" spans="1:10" s="5" customFormat="1" ht="30.4">
      <c r="A113" s="40" t="s">
        <v>292</v>
      </c>
      <c r="B113" s="41" t="s">
        <v>614</v>
      </c>
      <c r="C113" s="42" t="s">
        <v>29</v>
      </c>
      <c r="D113" s="43">
        <v>6</v>
      </c>
      <c r="E113" s="44"/>
      <c r="F113" s="45" t="str">
        <f t="shared" si="2"/>
        <v>CERO PESOS 00/100 M.N.</v>
      </c>
      <c r="G113" s="46">
        <f t="shared" si="3"/>
        <v>0</v>
      </c>
      <c r="H113" s="72"/>
      <c r="I113" s="2"/>
      <c r="J113" s="2"/>
    </row>
    <row r="114" spans="1:10" s="5" customFormat="1" ht="30.4">
      <c r="A114" s="40" t="s">
        <v>293</v>
      </c>
      <c r="B114" s="41" t="s">
        <v>615</v>
      </c>
      <c r="C114" s="42" t="s">
        <v>29</v>
      </c>
      <c r="D114" s="43">
        <v>7</v>
      </c>
      <c r="E114" s="44"/>
      <c r="F114" s="45" t="str">
        <f t="shared" si="2"/>
        <v>CERO PESOS 00/100 M.N.</v>
      </c>
      <c r="G114" s="46">
        <f t="shared" si="3"/>
        <v>0</v>
      </c>
      <c r="H114" s="72"/>
      <c r="I114" s="2"/>
      <c r="J114" s="2"/>
    </row>
    <row r="115" spans="1:10" s="5" customFormat="1" ht="30.4">
      <c r="A115" s="40" t="s">
        <v>294</v>
      </c>
      <c r="B115" s="41" t="s">
        <v>616</v>
      </c>
      <c r="C115" s="42" t="s">
        <v>29</v>
      </c>
      <c r="D115" s="43">
        <v>3</v>
      </c>
      <c r="E115" s="44"/>
      <c r="F115" s="45" t="str">
        <f t="shared" si="2"/>
        <v>CERO PESOS 00/100 M.N.</v>
      </c>
      <c r="G115" s="46">
        <f t="shared" si="3"/>
        <v>0</v>
      </c>
      <c r="H115" s="72"/>
      <c r="I115" s="2"/>
      <c r="J115" s="2"/>
    </row>
    <row r="116" spans="1:10" s="5" customFormat="1" ht="30.4">
      <c r="A116" s="40" t="s">
        <v>295</v>
      </c>
      <c r="B116" s="41" t="s">
        <v>617</v>
      </c>
      <c r="C116" s="42" t="s">
        <v>29</v>
      </c>
      <c r="D116" s="43">
        <v>6</v>
      </c>
      <c r="E116" s="44"/>
      <c r="F116" s="45" t="str">
        <f t="shared" si="2"/>
        <v>CERO PESOS 00/100 M.N.</v>
      </c>
      <c r="G116" s="46">
        <f t="shared" si="3"/>
        <v>0</v>
      </c>
      <c r="H116" s="72"/>
      <c r="I116" s="2"/>
      <c r="J116" s="2"/>
    </row>
    <row r="117" spans="1:10" s="5" customFormat="1" ht="30.4">
      <c r="A117" s="40" t="s">
        <v>296</v>
      </c>
      <c r="B117" s="41" t="s">
        <v>618</v>
      </c>
      <c r="C117" s="42" t="s">
        <v>29</v>
      </c>
      <c r="D117" s="43">
        <v>4</v>
      </c>
      <c r="E117" s="44"/>
      <c r="F117" s="45" t="str">
        <f t="shared" si="2"/>
        <v>CERO PESOS 00/100 M.N.</v>
      </c>
      <c r="G117" s="46">
        <f t="shared" si="3"/>
        <v>0</v>
      </c>
      <c r="H117" s="72"/>
      <c r="I117" s="2"/>
      <c r="J117" s="2"/>
    </row>
    <row r="118" spans="1:10" s="5" customFormat="1" ht="30.4">
      <c r="A118" s="40" t="s">
        <v>297</v>
      </c>
      <c r="B118" s="41" t="s">
        <v>619</v>
      </c>
      <c r="C118" s="42" t="s">
        <v>29</v>
      </c>
      <c r="D118" s="43">
        <v>1</v>
      </c>
      <c r="E118" s="44"/>
      <c r="F118" s="45" t="str">
        <f t="shared" si="2"/>
        <v>CERO PESOS 00/100 M.N.</v>
      </c>
      <c r="G118" s="46">
        <f t="shared" si="3"/>
        <v>0</v>
      </c>
      <c r="H118" s="72"/>
      <c r="I118" s="2"/>
      <c r="J118" s="2"/>
    </row>
    <row r="119" spans="1:10" s="5" customFormat="1" ht="30.4">
      <c r="A119" s="40" t="s">
        <v>298</v>
      </c>
      <c r="B119" s="41" t="s">
        <v>620</v>
      </c>
      <c r="C119" s="42" t="s">
        <v>29</v>
      </c>
      <c r="D119" s="43">
        <v>1</v>
      </c>
      <c r="E119" s="44"/>
      <c r="F119" s="45" t="str">
        <f t="shared" si="2"/>
        <v>CERO PESOS 00/100 M.N.</v>
      </c>
      <c r="G119" s="46">
        <f t="shared" si="3"/>
        <v>0</v>
      </c>
      <c r="H119" s="72"/>
      <c r="I119" s="2"/>
      <c r="J119" s="2"/>
    </row>
    <row r="120" spans="1:10" s="5" customFormat="1" ht="30.4">
      <c r="A120" s="40" t="s">
        <v>299</v>
      </c>
      <c r="B120" s="41" t="s">
        <v>621</v>
      </c>
      <c r="C120" s="42" t="s">
        <v>29</v>
      </c>
      <c r="D120" s="43">
        <v>1</v>
      </c>
      <c r="E120" s="44"/>
      <c r="F120" s="45" t="str">
        <f t="shared" si="2"/>
        <v>CERO PESOS 00/100 M.N.</v>
      </c>
      <c r="G120" s="46">
        <f t="shared" si="3"/>
        <v>0</v>
      </c>
      <c r="H120" s="72"/>
      <c r="I120" s="2"/>
      <c r="J120" s="2"/>
    </row>
    <row r="121" spans="1:10" s="5" customFormat="1" ht="40.5">
      <c r="A121" s="40" t="s">
        <v>300</v>
      </c>
      <c r="B121" s="41" t="s">
        <v>135</v>
      </c>
      <c r="C121" s="42" t="s">
        <v>22</v>
      </c>
      <c r="D121" s="43">
        <v>540.8</v>
      </c>
      <c r="E121" s="44"/>
      <c r="F121" s="45" t="str">
        <f t="shared" si="2"/>
        <v>CERO PESOS 00/100 M.N.</v>
      </c>
      <c r="G121" s="46">
        <f t="shared" si="3"/>
        <v>0</v>
      </c>
      <c r="H121" s="72"/>
      <c r="I121" s="2"/>
      <c r="J121" s="2"/>
    </row>
    <row r="122" spans="1:10" s="5" customFormat="1" ht="40.5">
      <c r="A122" s="40" t="s">
        <v>301</v>
      </c>
      <c r="B122" s="41" t="s">
        <v>136</v>
      </c>
      <c r="C122" s="42" t="s">
        <v>22</v>
      </c>
      <c r="D122" s="43">
        <v>688.20</v>
      </c>
      <c r="E122" s="44"/>
      <c r="F122" s="45" t="str">
        <f t="shared" si="2"/>
        <v>CERO PESOS 00/100 M.N.</v>
      </c>
      <c r="G122" s="46">
        <f t="shared" si="3"/>
        <v>0</v>
      </c>
      <c r="H122" s="72"/>
      <c r="I122" s="2"/>
      <c r="J122" s="2"/>
    </row>
    <row r="123" spans="1:10" s="5" customFormat="1" ht="40.5">
      <c r="A123" s="40" t="s">
        <v>302</v>
      </c>
      <c r="B123" s="41" t="s">
        <v>137</v>
      </c>
      <c r="C123" s="42" t="s">
        <v>22</v>
      </c>
      <c r="D123" s="43">
        <v>80</v>
      </c>
      <c r="E123" s="44"/>
      <c r="F123" s="45" t="str">
        <f t="shared" si="2"/>
        <v>CERO PESOS 00/100 M.N.</v>
      </c>
      <c r="G123" s="46">
        <f t="shared" si="3"/>
        <v>0</v>
      </c>
      <c r="H123" s="72"/>
      <c r="I123" s="2"/>
      <c r="J123" s="2"/>
    </row>
    <row r="124" spans="1:10" s="5" customFormat="1" ht="40.5">
      <c r="A124" s="40" t="s">
        <v>303</v>
      </c>
      <c r="B124" s="41" t="s">
        <v>537</v>
      </c>
      <c r="C124" s="42" t="s">
        <v>22</v>
      </c>
      <c r="D124" s="43">
        <v>50</v>
      </c>
      <c r="E124" s="44"/>
      <c r="F124" s="45" t="str">
        <f t="shared" si="2"/>
        <v>CERO PESOS 00/100 M.N.</v>
      </c>
      <c r="G124" s="46">
        <f t="shared" si="3"/>
        <v>0</v>
      </c>
      <c r="H124" s="72"/>
      <c r="I124" s="2"/>
      <c r="J124" s="2"/>
    </row>
    <row r="125" spans="1:10" s="5" customFormat="1" ht="40.5">
      <c r="A125" s="40" t="s">
        <v>304</v>
      </c>
      <c r="B125" s="41" t="s">
        <v>538</v>
      </c>
      <c r="C125" s="42" t="s">
        <v>22</v>
      </c>
      <c r="D125" s="43">
        <v>25</v>
      </c>
      <c r="E125" s="44"/>
      <c r="F125" s="45" t="str">
        <f t="shared" si="2"/>
        <v>CERO PESOS 00/100 M.N.</v>
      </c>
      <c r="G125" s="46">
        <f t="shared" si="3"/>
        <v>0</v>
      </c>
      <c r="H125" s="72"/>
      <c r="I125" s="2"/>
      <c r="J125" s="2"/>
    </row>
    <row r="126" spans="1:10" s="5" customFormat="1" ht="30.4">
      <c r="A126" s="40" t="s">
        <v>305</v>
      </c>
      <c r="B126" s="41" t="s">
        <v>622</v>
      </c>
      <c r="C126" s="42" t="s">
        <v>22</v>
      </c>
      <c r="D126" s="43">
        <v>100</v>
      </c>
      <c r="E126" s="44"/>
      <c r="F126" s="45" t="str">
        <f t="shared" si="2"/>
        <v>CERO PESOS 00/100 M.N.</v>
      </c>
      <c r="G126" s="46">
        <f t="shared" si="3"/>
        <v>0</v>
      </c>
      <c r="H126" s="72"/>
      <c r="I126" s="2"/>
      <c r="J126" s="2"/>
    </row>
    <row r="127" spans="1:10" s="5" customFormat="1" ht="30.4">
      <c r="A127" s="40" t="s">
        <v>306</v>
      </c>
      <c r="B127" s="41" t="s">
        <v>623</v>
      </c>
      <c r="C127" s="42" t="s">
        <v>22</v>
      </c>
      <c r="D127" s="43">
        <v>230</v>
      </c>
      <c r="E127" s="44"/>
      <c r="F127" s="45" t="str">
        <f t="shared" si="2"/>
        <v>CERO PESOS 00/100 M.N.</v>
      </c>
      <c r="G127" s="46">
        <f t="shared" si="3"/>
        <v>0</v>
      </c>
      <c r="H127" s="72"/>
      <c r="I127" s="2"/>
      <c r="J127" s="2"/>
    </row>
    <row r="128" spans="1:10" s="5" customFormat="1" ht="30.4">
      <c r="A128" s="40" t="s">
        <v>307</v>
      </c>
      <c r="B128" s="41" t="s">
        <v>624</v>
      </c>
      <c r="C128" s="42" t="s">
        <v>22</v>
      </c>
      <c r="D128" s="43">
        <v>48</v>
      </c>
      <c r="E128" s="44"/>
      <c r="F128" s="45" t="str">
        <f t="shared" si="2"/>
        <v>CERO PESOS 00/100 M.N.</v>
      </c>
      <c r="G128" s="46">
        <f t="shared" si="3"/>
        <v>0</v>
      </c>
      <c r="H128" s="72"/>
      <c r="I128" s="2"/>
      <c r="J128" s="2"/>
    </row>
    <row r="129" spans="1:10" s="5" customFormat="1" ht="30.4">
      <c r="A129" s="40" t="s">
        <v>308</v>
      </c>
      <c r="B129" s="41" t="s">
        <v>625</v>
      </c>
      <c r="C129" s="42" t="s">
        <v>22</v>
      </c>
      <c r="D129" s="43">
        <v>48</v>
      </c>
      <c r="E129" s="44"/>
      <c r="F129" s="45" t="str">
        <f t="shared" si="2"/>
        <v>CERO PESOS 00/100 M.N.</v>
      </c>
      <c r="G129" s="46">
        <f t="shared" si="3"/>
        <v>0</v>
      </c>
      <c r="H129" s="72"/>
      <c r="I129" s="2"/>
      <c r="J129" s="2"/>
    </row>
    <row r="130" spans="1:10" s="5" customFormat="1" ht="40.5">
      <c r="A130" s="40" t="s">
        <v>309</v>
      </c>
      <c r="B130" s="41" t="s">
        <v>539</v>
      </c>
      <c r="C130" s="42" t="s">
        <v>22</v>
      </c>
      <c r="D130" s="43">
        <v>20</v>
      </c>
      <c r="E130" s="44"/>
      <c r="F130" s="45" t="str">
        <f t="shared" si="2"/>
        <v>CERO PESOS 00/100 M.N.</v>
      </c>
      <c r="G130" s="46">
        <f t="shared" si="3"/>
        <v>0</v>
      </c>
      <c r="H130" s="72"/>
      <c r="I130" s="2"/>
      <c r="J130" s="2"/>
    </row>
    <row r="131" spans="1:10" s="5" customFormat="1" ht="70.9">
      <c r="A131" s="40" t="s">
        <v>310</v>
      </c>
      <c r="B131" s="41" t="s">
        <v>65</v>
      </c>
      <c r="C131" s="42" t="s">
        <v>29</v>
      </c>
      <c r="D131" s="43">
        <v>152</v>
      </c>
      <c r="E131" s="44"/>
      <c r="F131" s="45" t="str">
        <f t="shared" si="2"/>
        <v>CERO PESOS 00/100 M.N.</v>
      </c>
      <c r="G131" s="46">
        <f t="shared" si="3"/>
        <v>0</v>
      </c>
      <c r="H131" s="72"/>
      <c r="I131" s="2"/>
      <c r="J131" s="2"/>
    </row>
    <row r="132" spans="1:10" s="5" customFormat="1" ht="50.65">
      <c r="A132" s="40" t="s">
        <v>311</v>
      </c>
      <c r="B132" s="41" t="s">
        <v>626</v>
      </c>
      <c r="C132" s="42" t="s">
        <v>22</v>
      </c>
      <c r="D132" s="43">
        <v>60</v>
      </c>
      <c r="E132" s="44"/>
      <c r="F132" s="45" t="str">
        <f t="shared" si="2"/>
        <v>CERO PESOS 00/100 M.N.</v>
      </c>
      <c r="G132" s="46">
        <f t="shared" si="3"/>
        <v>0</v>
      </c>
      <c r="H132" s="72"/>
      <c r="I132" s="2"/>
      <c r="J132" s="2"/>
    </row>
    <row r="133" spans="1:10" s="5" customFormat="1" ht="50.65">
      <c r="A133" s="40" t="s">
        <v>312</v>
      </c>
      <c r="B133" s="41" t="s">
        <v>627</v>
      </c>
      <c r="C133" s="42" t="s">
        <v>22</v>
      </c>
      <c r="D133" s="43">
        <v>60</v>
      </c>
      <c r="E133" s="44"/>
      <c r="F133" s="45" t="str">
        <f t="shared" si="2"/>
        <v>CERO PESOS 00/100 M.N.</v>
      </c>
      <c r="G133" s="46">
        <f t="shared" si="3"/>
        <v>0</v>
      </c>
      <c r="H133" s="72"/>
      <c r="I133" s="2"/>
      <c r="J133" s="2"/>
    </row>
    <row r="134" spans="1:10" s="5" customFormat="1" ht="50.65">
      <c r="A134" s="40" t="s">
        <v>313</v>
      </c>
      <c r="B134" s="41" t="s">
        <v>540</v>
      </c>
      <c r="C134" s="42" t="s">
        <v>22</v>
      </c>
      <c r="D134" s="43">
        <v>150</v>
      </c>
      <c r="E134" s="44"/>
      <c r="F134" s="45" t="str">
        <f t="shared" si="2"/>
        <v>CERO PESOS 00/100 M.N.</v>
      </c>
      <c r="G134" s="46">
        <f t="shared" si="3"/>
        <v>0</v>
      </c>
      <c r="H134" s="72"/>
      <c r="I134" s="2"/>
      <c r="J134" s="2"/>
    </row>
    <row r="135" spans="1:10" s="5" customFormat="1" ht="50.65">
      <c r="A135" s="40" t="s">
        <v>314</v>
      </c>
      <c r="B135" s="41" t="s">
        <v>628</v>
      </c>
      <c r="C135" s="42" t="s">
        <v>22</v>
      </c>
      <c r="D135" s="43">
        <v>100</v>
      </c>
      <c r="E135" s="44"/>
      <c r="F135" s="45" t="str">
        <f t="shared" si="2"/>
        <v>CERO PESOS 00/100 M.N.</v>
      </c>
      <c r="G135" s="46">
        <f t="shared" si="3"/>
        <v>0</v>
      </c>
      <c r="H135" s="72"/>
      <c r="I135" s="2"/>
      <c r="J135" s="2"/>
    </row>
    <row r="136" spans="1:10" s="5" customFormat="1" ht="50.65">
      <c r="A136" s="40" t="s">
        <v>315</v>
      </c>
      <c r="B136" s="41" t="s">
        <v>629</v>
      </c>
      <c r="C136" s="42" t="s">
        <v>22</v>
      </c>
      <c r="D136" s="43">
        <v>50</v>
      </c>
      <c r="E136" s="44"/>
      <c r="F136" s="45" t="str">
        <f t="shared" si="2"/>
        <v>CERO PESOS 00/100 M.N.</v>
      </c>
      <c r="G136" s="46">
        <f t="shared" si="3"/>
        <v>0</v>
      </c>
      <c r="H136" s="72"/>
      <c r="I136" s="2"/>
      <c r="J136" s="2"/>
    </row>
    <row r="137" spans="1:10" s="5" customFormat="1" ht="50.65">
      <c r="A137" s="40" t="s">
        <v>316</v>
      </c>
      <c r="B137" s="41" t="s">
        <v>630</v>
      </c>
      <c r="C137" s="42" t="s">
        <v>22</v>
      </c>
      <c r="D137" s="43">
        <v>50</v>
      </c>
      <c r="E137" s="44"/>
      <c r="F137" s="45" t="str">
        <f t="shared" si="2"/>
        <v>CERO PESOS 00/100 M.N.</v>
      </c>
      <c r="G137" s="46">
        <f t="shared" si="3"/>
        <v>0</v>
      </c>
      <c r="H137" s="72"/>
      <c r="I137" s="2"/>
      <c r="J137" s="2"/>
    </row>
    <row r="138" spans="1:10" s="5" customFormat="1" ht="50.65">
      <c r="A138" s="40" t="s">
        <v>317</v>
      </c>
      <c r="B138" s="41" t="s">
        <v>138</v>
      </c>
      <c r="C138" s="42" t="s">
        <v>22</v>
      </c>
      <c r="D138" s="43">
        <v>496</v>
      </c>
      <c r="E138" s="44"/>
      <c r="F138" s="45" t="str">
        <f t="shared" si="2"/>
        <v>CERO PESOS 00/100 M.N.</v>
      </c>
      <c r="G138" s="46">
        <f t="shared" si="3"/>
        <v>0</v>
      </c>
      <c r="H138" s="72"/>
      <c r="I138" s="2"/>
      <c r="J138" s="2"/>
    </row>
    <row r="139" spans="1:10" s="5" customFormat="1" ht="50.65">
      <c r="A139" s="40" t="s">
        <v>318</v>
      </c>
      <c r="B139" s="41" t="s">
        <v>139</v>
      </c>
      <c r="C139" s="42" t="s">
        <v>22</v>
      </c>
      <c r="D139" s="43">
        <v>1800</v>
      </c>
      <c r="E139" s="44"/>
      <c r="F139" s="45" t="str">
        <f t="shared" si="2"/>
        <v>CERO PESOS 00/100 M.N.</v>
      </c>
      <c r="G139" s="46">
        <f t="shared" si="3"/>
        <v>0</v>
      </c>
      <c r="H139" s="72"/>
      <c r="I139" s="2"/>
      <c r="J139" s="2"/>
    </row>
    <row r="140" spans="1:10" s="5" customFormat="1" ht="50.65">
      <c r="A140" s="40" t="s">
        <v>319</v>
      </c>
      <c r="B140" s="41" t="s">
        <v>140</v>
      </c>
      <c r="C140" s="42" t="s">
        <v>22</v>
      </c>
      <c r="D140" s="43">
        <v>1550</v>
      </c>
      <c r="E140" s="44"/>
      <c r="F140" s="45" t="str">
        <f t="shared" si="2"/>
        <v>CERO PESOS 00/100 M.N.</v>
      </c>
      <c r="G140" s="46">
        <f t="shared" si="3"/>
        <v>0</v>
      </c>
      <c r="H140" s="72"/>
      <c r="I140" s="2"/>
      <c r="J140" s="2"/>
    </row>
    <row r="141" spans="1:10" s="5" customFormat="1" ht="40.5">
      <c r="A141" s="40" t="s">
        <v>320</v>
      </c>
      <c r="B141" s="41" t="s">
        <v>141</v>
      </c>
      <c r="C141" s="42" t="s">
        <v>22</v>
      </c>
      <c r="D141" s="43">
        <v>480</v>
      </c>
      <c r="E141" s="44"/>
      <c r="F141" s="45" t="str">
        <f t="shared" si="2"/>
        <v>CERO PESOS 00/100 M.N.</v>
      </c>
      <c r="G141" s="46">
        <f t="shared" si="3"/>
        <v>0</v>
      </c>
      <c r="H141" s="72"/>
      <c r="I141" s="2"/>
      <c r="J141" s="2"/>
    </row>
    <row r="142" spans="1:10" s="5" customFormat="1" ht="40.5">
      <c r="A142" s="40" t="s">
        <v>321</v>
      </c>
      <c r="B142" s="41" t="s">
        <v>142</v>
      </c>
      <c r="C142" s="42" t="s">
        <v>22</v>
      </c>
      <c r="D142" s="43">
        <v>180</v>
      </c>
      <c r="E142" s="44"/>
      <c r="F142" s="45" t="str">
        <f t="shared" si="2"/>
        <v>CERO PESOS 00/100 M.N.</v>
      </c>
      <c r="G142" s="46">
        <f t="shared" si="3"/>
        <v>0</v>
      </c>
      <c r="H142" s="72"/>
      <c r="I142" s="2"/>
      <c r="J142" s="2"/>
    </row>
    <row r="143" spans="1:10" s="5" customFormat="1" ht="50.65">
      <c r="A143" s="40" t="s">
        <v>322</v>
      </c>
      <c r="B143" s="41" t="s">
        <v>541</v>
      </c>
      <c r="C143" s="42" t="s">
        <v>22</v>
      </c>
      <c r="D143" s="43">
        <v>200</v>
      </c>
      <c r="E143" s="44"/>
      <c r="F143" s="45" t="str">
        <f t="shared" si="2"/>
        <v>CERO PESOS 00/100 M.N.</v>
      </c>
      <c r="G143" s="46">
        <f t="shared" si="3"/>
        <v>0</v>
      </c>
      <c r="H143" s="72"/>
      <c r="I143" s="2"/>
      <c r="J143" s="2"/>
    </row>
    <row r="144" spans="1:10" s="5" customFormat="1" ht="30.4">
      <c r="A144" s="40" t="s">
        <v>323</v>
      </c>
      <c r="B144" s="41" t="s">
        <v>143</v>
      </c>
      <c r="C144" s="42" t="s">
        <v>22</v>
      </c>
      <c r="D144" s="43">
        <v>850</v>
      </c>
      <c r="E144" s="44"/>
      <c r="F144" s="45" t="str">
        <f t="shared" si="2"/>
        <v>CERO PESOS 00/100 M.N.</v>
      </c>
      <c r="G144" s="46">
        <f t="shared" si="3"/>
        <v>0</v>
      </c>
      <c r="H144" s="72"/>
      <c r="I144" s="2"/>
      <c r="J144" s="2"/>
    </row>
    <row r="145" spans="1:10" s="5" customFormat="1" ht="30.4">
      <c r="A145" s="40" t="s">
        <v>324</v>
      </c>
      <c r="B145" s="41" t="s">
        <v>685</v>
      </c>
      <c r="C145" s="42" t="s">
        <v>22</v>
      </c>
      <c r="D145" s="43">
        <v>70</v>
      </c>
      <c r="E145" s="44"/>
      <c r="F145" s="45" t="str">
        <f t="shared" si="2"/>
        <v>CERO PESOS 00/100 M.N.</v>
      </c>
      <c r="G145" s="46">
        <f t="shared" si="3"/>
        <v>0</v>
      </c>
      <c r="H145" s="72"/>
      <c r="I145" s="2"/>
      <c r="J145" s="2"/>
    </row>
    <row r="146" spans="1:10" s="5" customFormat="1" ht="30.4">
      <c r="A146" s="40" t="s">
        <v>325</v>
      </c>
      <c r="B146" s="41" t="s">
        <v>686</v>
      </c>
      <c r="C146" s="42" t="s">
        <v>22</v>
      </c>
      <c r="D146" s="43">
        <v>140</v>
      </c>
      <c r="E146" s="44"/>
      <c r="F146" s="45" t="str">
        <f t="shared" si="2"/>
        <v>CERO PESOS 00/100 M.N.</v>
      </c>
      <c r="G146" s="46">
        <f t="shared" si="3"/>
        <v>0</v>
      </c>
      <c r="H146" s="72"/>
      <c r="I146" s="2"/>
      <c r="J146" s="2"/>
    </row>
    <row r="147" spans="1:10" s="5" customFormat="1" ht="30.4">
      <c r="A147" s="40" t="s">
        <v>326</v>
      </c>
      <c r="B147" s="41" t="s">
        <v>687</v>
      </c>
      <c r="C147" s="42" t="s">
        <v>22</v>
      </c>
      <c r="D147" s="43">
        <v>35</v>
      </c>
      <c r="E147" s="44"/>
      <c r="F147" s="45" t="str">
        <f t="shared" si="2"/>
        <v>CERO PESOS 00/100 M.N.</v>
      </c>
      <c r="G147" s="46">
        <f t="shared" si="3"/>
        <v>0</v>
      </c>
      <c r="H147" s="72"/>
      <c r="I147" s="2"/>
      <c r="J147" s="2"/>
    </row>
    <row r="148" spans="1:10" s="5" customFormat="1" ht="14.25">
      <c r="A148" s="73" t="s">
        <v>105</v>
      </c>
      <c r="B148" s="73" t="s">
        <v>542</v>
      </c>
      <c r="C148" s="74"/>
      <c r="D148" s="81"/>
      <c r="E148" s="81"/>
      <c r="F148" s="77"/>
      <c r="G148" s="78">
        <f>SUM(G149:G172)</f>
        <v>0</v>
      </c>
      <c r="H148" s="72"/>
      <c r="I148" s="2"/>
      <c r="J148" s="2"/>
    </row>
    <row r="149" spans="1:10" s="5" customFormat="1" ht="141.75">
      <c r="A149" s="40" t="s">
        <v>327</v>
      </c>
      <c r="B149" s="41" t="s">
        <v>688</v>
      </c>
      <c r="C149" s="42" t="s">
        <v>22</v>
      </c>
      <c r="D149" s="43">
        <v>195</v>
      </c>
      <c r="E149" s="44"/>
      <c r="F149" s="45" t="str">
        <f t="shared" si="4" ref="F149:F210">+numtext(E149)</f>
        <v>CERO PESOS 00/100 M.N.</v>
      </c>
      <c r="G149" s="46">
        <f t="shared" si="5" ref="G149:G210">+ROUND(D149*E149,2)</f>
        <v>0</v>
      </c>
      <c r="H149" s="72"/>
      <c r="I149" s="2"/>
      <c r="J149" s="2"/>
    </row>
    <row r="150" spans="1:10" s="5" customFormat="1" ht="141.75">
      <c r="A150" s="40" t="s">
        <v>328</v>
      </c>
      <c r="B150" s="41" t="s">
        <v>689</v>
      </c>
      <c r="C150" s="42" t="s">
        <v>22</v>
      </c>
      <c r="D150" s="43">
        <v>203</v>
      </c>
      <c r="E150" s="44"/>
      <c r="F150" s="45" t="str">
        <f t="shared" si="4"/>
        <v>CERO PESOS 00/100 M.N.</v>
      </c>
      <c r="G150" s="46">
        <f t="shared" si="5"/>
        <v>0</v>
      </c>
      <c r="H150" s="72"/>
      <c r="I150" s="2"/>
      <c r="J150" s="2"/>
    </row>
    <row r="151" spans="1:10" s="5" customFormat="1" ht="141.75">
      <c r="A151" s="40" t="s">
        <v>329</v>
      </c>
      <c r="B151" s="41" t="s">
        <v>690</v>
      </c>
      <c r="C151" s="42" t="s">
        <v>22</v>
      </c>
      <c r="D151" s="43">
        <v>45</v>
      </c>
      <c r="E151" s="44"/>
      <c r="F151" s="45" t="str">
        <f t="shared" si="4"/>
        <v>CERO PESOS 00/100 M.N.</v>
      </c>
      <c r="G151" s="46">
        <f t="shared" si="5"/>
        <v>0</v>
      </c>
      <c r="H151" s="72"/>
      <c r="I151" s="2"/>
      <c r="J151" s="2"/>
    </row>
    <row r="152" spans="1:10" s="5" customFormat="1" ht="141.75">
      <c r="A152" s="40" t="s">
        <v>330</v>
      </c>
      <c r="B152" s="41" t="s">
        <v>691</v>
      </c>
      <c r="C152" s="42" t="s">
        <v>22</v>
      </c>
      <c r="D152" s="43">
        <v>132</v>
      </c>
      <c r="E152" s="44"/>
      <c r="F152" s="45" t="str">
        <f t="shared" si="4"/>
        <v>CERO PESOS 00/100 M.N.</v>
      </c>
      <c r="G152" s="46">
        <f t="shared" si="5"/>
        <v>0</v>
      </c>
      <c r="H152" s="72"/>
      <c r="I152" s="2"/>
      <c r="J152" s="2"/>
    </row>
    <row r="153" spans="1:10" s="5" customFormat="1" ht="141.75">
      <c r="A153" s="40" t="s">
        <v>331</v>
      </c>
      <c r="B153" s="41" t="s">
        <v>692</v>
      </c>
      <c r="C153" s="42" t="s">
        <v>22</v>
      </c>
      <c r="D153" s="43">
        <v>4</v>
      </c>
      <c r="E153" s="44"/>
      <c r="F153" s="45" t="str">
        <f t="shared" si="4"/>
        <v>CERO PESOS 00/100 M.N.</v>
      </c>
      <c r="G153" s="46">
        <f t="shared" si="5"/>
        <v>0</v>
      </c>
      <c r="H153" s="72"/>
      <c r="I153" s="2"/>
      <c r="J153" s="2"/>
    </row>
    <row r="154" spans="1:10" s="5" customFormat="1" ht="141.75">
      <c r="A154" s="40" t="s">
        <v>332</v>
      </c>
      <c r="B154" s="41" t="s">
        <v>693</v>
      </c>
      <c r="C154" s="42" t="s">
        <v>22</v>
      </c>
      <c r="D154" s="43">
        <v>15</v>
      </c>
      <c r="E154" s="44"/>
      <c r="F154" s="45" t="str">
        <f t="shared" si="4"/>
        <v>CERO PESOS 00/100 M.N.</v>
      </c>
      <c r="G154" s="46">
        <f t="shared" si="5"/>
        <v>0</v>
      </c>
      <c r="H154" s="72"/>
      <c r="I154" s="2"/>
      <c r="J154" s="2"/>
    </row>
    <row r="155" spans="1:10" s="5" customFormat="1" ht="141.75">
      <c r="A155" s="40" t="s">
        <v>333</v>
      </c>
      <c r="B155" s="41" t="s">
        <v>694</v>
      </c>
      <c r="C155" s="42" t="s">
        <v>22</v>
      </c>
      <c r="D155" s="43">
        <v>45</v>
      </c>
      <c r="E155" s="44"/>
      <c r="F155" s="45" t="str">
        <f t="shared" si="4"/>
        <v>CERO PESOS 00/100 M.N.</v>
      </c>
      <c r="G155" s="46">
        <f t="shared" si="5"/>
        <v>0</v>
      </c>
      <c r="H155" s="72"/>
      <c r="I155" s="2"/>
      <c r="J155" s="2"/>
    </row>
    <row r="156" spans="1:10" s="5" customFormat="1" ht="91.15">
      <c r="A156" s="40" t="s">
        <v>334</v>
      </c>
      <c r="B156" s="41" t="s">
        <v>695</v>
      </c>
      <c r="C156" s="42" t="s">
        <v>29</v>
      </c>
      <c r="D156" s="43">
        <v>10</v>
      </c>
      <c r="E156" s="44"/>
      <c r="F156" s="45" t="str">
        <f t="shared" si="4"/>
        <v>CERO PESOS 00/100 M.N.</v>
      </c>
      <c r="G156" s="46">
        <f t="shared" si="5"/>
        <v>0</v>
      </c>
      <c r="H156" s="72"/>
      <c r="I156" s="2"/>
      <c r="J156" s="2"/>
    </row>
    <row r="157" spans="1:10" s="5" customFormat="1" ht="91.15">
      <c r="A157" s="40" t="s">
        <v>335</v>
      </c>
      <c r="B157" s="41" t="s">
        <v>696</v>
      </c>
      <c r="C157" s="42" t="s">
        <v>29</v>
      </c>
      <c r="D157" s="43">
        <v>30</v>
      </c>
      <c r="E157" s="44"/>
      <c r="F157" s="45" t="str">
        <f t="shared" si="4"/>
        <v>CERO PESOS 00/100 M.N.</v>
      </c>
      <c r="G157" s="46">
        <f t="shared" si="5"/>
        <v>0</v>
      </c>
      <c r="H157" s="72"/>
      <c r="I157" s="2"/>
      <c r="J157" s="2"/>
    </row>
    <row r="158" spans="1:10" s="5" customFormat="1" ht="91.15">
      <c r="A158" s="40" t="s">
        <v>336</v>
      </c>
      <c r="B158" s="41" t="s">
        <v>697</v>
      </c>
      <c r="C158" s="42" t="s">
        <v>29</v>
      </c>
      <c r="D158" s="43">
        <v>42</v>
      </c>
      <c r="E158" s="44"/>
      <c r="F158" s="45" t="str">
        <f t="shared" si="4"/>
        <v>CERO PESOS 00/100 M.N.</v>
      </c>
      <c r="G158" s="46">
        <f t="shared" si="5"/>
        <v>0</v>
      </c>
      <c r="H158" s="72"/>
      <c r="I158" s="2"/>
      <c r="J158" s="2"/>
    </row>
    <row r="159" spans="1:10" s="5" customFormat="1" ht="91.15">
      <c r="A159" s="40" t="s">
        <v>337</v>
      </c>
      <c r="B159" s="41" t="s">
        <v>698</v>
      </c>
      <c r="C159" s="42" t="s">
        <v>29</v>
      </c>
      <c r="D159" s="43">
        <v>18</v>
      </c>
      <c r="E159" s="44"/>
      <c r="F159" s="45" t="str">
        <f t="shared" si="4"/>
        <v>CERO PESOS 00/100 M.N.</v>
      </c>
      <c r="G159" s="46">
        <f t="shared" si="5"/>
        <v>0</v>
      </c>
      <c r="H159" s="72"/>
      <c r="I159" s="2"/>
      <c r="J159" s="2"/>
    </row>
    <row r="160" spans="1:10" s="5" customFormat="1" ht="91.15">
      <c r="A160" s="40" t="s">
        <v>338</v>
      </c>
      <c r="B160" s="41" t="s">
        <v>699</v>
      </c>
      <c r="C160" s="42" t="s">
        <v>29</v>
      </c>
      <c r="D160" s="43">
        <v>58</v>
      </c>
      <c r="E160" s="44"/>
      <c r="F160" s="45" t="str">
        <f t="shared" si="4"/>
        <v>CERO PESOS 00/100 M.N.</v>
      </c>
      <c r="G160" s="46">
        <f t="shared" si="5"/>
        <v>0</v>
      </c>
      <c r="H160" s="72"/>
      <c r="I160" s="2"/>
      <c r="J160" s="2"/>
    </row>
    <row r="161" spans="1:10" s="5" customFormat="1" ht="91.15">
      <c r="A161" s="40" t="s">
        <v>339</v>
      </c>
      <c r="B161" s="41" t="s">
        <v>700</v>
      </c>
      <c r="C161" s="42" t="s">
        <v>29</v>
      </c>
      <c r="D161" s="43">
        <v>6</v>
      </c>
      <c r="E161" s="44"/>
      <c r="F161" s="45" t="str">
        <f t="shared" si="4"/>
        <v>CERO PESOS 00/100 M.N.</v>
      </c>
      <c r="G161" s="46">
        <f t="shared" si="5"/>
        <v>0</v>
      </c>
      <c r="H161" s="72"/>
      <c r="I161" s="2"/>
      <c r="J161" s="2"/>
    </row>
    <row r="162" spans="1:10" s="5" customFormat="1" ht="91.15">
      <c r="A162" s="40" t="s">
        <v>340</v>
      </c>
      <c r="B162" s="41" t="s">
        <v>701</v>
      </c>
      <c r="C162" s="42" t="s">
        <v>29</v>
      </c>
      <c r="D162" s="43">
        <v>4</v>
      </c>
      <c r="E162" s="44"/>
      <c r="F162" s="45" t="str">
        <f t="shared" si="4"/>
        <v>CERO PESOS 00/100 M.N.</v>
      </c>
      <c r="G162" s="46">
        <f t="shared" si="5"/>
        <v>0</v>
      </c>
      <c r="H162" s="72"/>
      <c r="I162" s="2"/>
      <c r="J162" s="2"/>
    </row>
    <row r="163" spans="1:10" s="5" customFormat="1" ht="91.15">
      <c r="A163" s="40" t="s">
        <v>341</v>
      </c>
      <c r="B163" s="41" t="s">
        <v>709</v>
      </c>
      <c r="C163" s="42" t="s">
        <v>29</v>
      </c>
      <c r="D163" s="43">
        <v>4</v>
      </c>
      <c r="E163" s="44"/>
      <c r="F163" s="45" t="str">
        <f t="shared" si="4"/>
        <v>CERO PESOS 00/100 M.N.</v>
      </c>
      <c r="G163" s="46">
        <f t="shared" si="5"/>
        <v>0</v>
      </c>
      <c r="H163" s="72"/>
      <c r="I163" s="2"/>
      <c r="J163" s="2"/>
    </row>
    <row r="164" spans="1:10" s="5" customFormat="1" ht="81">
      <c r="A164" s="40" t="s">
        <v>342</v>
      </c>
      <c r="B164" s="41" t="s">
        <v>631</v>
      </c>
      <c r="C164" s="42" t="s">
        <v>29</v>
      </c>
      <c r="D164" s="43">
        <v>4</v>
      </c>
      <c r="E164" s="44"/>
      <c r="F164" s="45" t="str">
        <f t="shared" si="4"/>
        <v>CERO PESOS 00/100 M.N.</v>
      </c>
      <c r="G164" s="46">
        <f t="shared" si="5"/>
        <v>0</v>
      </c>
      <c r="H164" s="72"/>
      <c r="I164" s="2"/>
      <c r="J164" s="2"/>
    </row>
    <row r="165" spans="1:10" s="5" customFormat="1" ht="70.9">
      <c r="A165" s="40" t="s">
        <v>343</v>
      </c>
      <c r="B165" s="41" t="s">
        <v>543</v>
      </c>
      <c r="C165" s="42" t="s">
        <v>29</v>
      </c>
      <c r="D165" s="43">
        <v>42</v>
      </c>
      <c r="E165" s="44"/>
      <c r="F165" s="45" t="str">
        <f t="shared" si="4"/>
        <v>CERO PESOS 00/100 M.N.</v>
      </c>
      <c r="G165" s="46">
        <f t="shared" si="5"/>
        <v>0</v>
      </c>
      <c r="H165" s="72"/>
      <c r="I165" s="2"/>
      <c r="J165" s="2"/>
    </row>
    <row r="166" spans="1:10" s="5" customFormat="1" ht="111.4">
      <c r="A166" s="40" t="s">
        <v>344</v>
      </c>
      <c r="B166" s="41" t="s">
        <v>632</v>
      </c>
      <c r="C166" s="42" t="s">
        <v>29</v>
      </c>
      <c r="D166" s="43">
        <v>14</v>
      </c>
      <c r="E166" s="44"/>
      <c r="F166" s="45" t="str">
        <f t="shared" si="4"/>
        <v>CERO PESOS 00/100 M.N.</v>
      </c>
      <c r="G166" s="46">
        <f t="shared" si="5"/>
        <v>0</v>
      </c>
      <c r="H166" s="72"/>
      <c r="I166" s="2"/>
      <c r="J166" s="2"/>
    </row>
    <row r="167" spans="1:10" s="5" customFormat="1" ht="70.9">
      <c r="A167" s="40" t="s">
        <v>345</v>
      </c>
      <c r="B167" s="41" t="s">
        <v>544</v>
      </c>
      <c r="C167" s="42" t="s">
        <v>29</v>
      </c>
      <c r="D167" s="43">
        <v>12</v>
      </c>
      <c r="E167" s="44"/>
      <c r="F167" s="45" t="str">
        <f t="shared" si="4"/>
        <v>CERO PESOS 00/100 M.N.</v>
      </c>
      <c r="G167" s="46">
        <f t="shared" si="5"/>
        <v>0</v>
      </c>
      <c r="H167" s="72"/>
      <c r="I167" s="2"/>
      <c r="J167" s="2"/>
    </row>
    <row r="168" spans="1:10" s="5" customFormat="1" ht="70.9">
      <c r="A168" s="40" t="s">
        <v>346</v>
      </c>
      <c r="B168" s="41" t="s">
        <v>633</v>
      </c>
      <c r="C168" s="42" t="s">
        <v>29</v>
      </c>
      <c r="D168" s="43">
        <v>2</v>
      </c>
      <c r="E168" s="44"/>
      <c r="F168" s="45" t="str">
        <f t="shared" si="4"/>
        <v>CERO PESOS 00/100 M.N.</v>
      </c>
      <c r="G168" s="46">
        <f t="shared" si="5"/>
        <v>0</v>
      </c>
      <c r="H168" s="72"/>
      <c r="I168" s="2"/>
      <c r="J168" s="2"/>
    </row>
    <row r="169" spans="1:10" s="5" customFormat="1" ht="50.65">
      <c r="A169" s="40" t="s">
        <v>347</v>
      </c>
      <c r="B169" s="41" t="s">
        <v>545</v>
      </c>
      <c r="C169" s="42" t="s">
        <v>29</v>
      </c>
      <c r="D169" s="43">
        <v>14</v>
      </c>
      <c r="E169" s="44"/>
      <c r="F169" s="45" t="str">
        <f t="shared" si="4"/>
        <v>CERO PESOS 00/100 M.N.</v>
      </c>
      <c r="G169" s="46">
        <f t="shared" si="5"/>
        <v>0</v>
      </c>
      <c r="H169" s="72"/>
      <c r="I169" s="2"/>
      <c r="J169" s="2"/>
    </row>
    <row r="170" spans="1:10" s="5" customFormat="1" ht="91.15">
      <c r="A170" s="40" t="s">
        <v>348</v>
      </c>
      <c r="B170" s="41" t="s">
        <v>546</v>
      </c>
      <c r="C170" s="42" t="s">
        <v>29</v>
      </c>
      <c r="D170" s="43">
        <v>14</v>
      </c>
      <c r="E170" s="44"/>
      <c r="F170" s="45" t="str">
        <f t="shared" si="4"/>
        <v>CERO PESOS 00/100 M.N.</v>
      </c>
      <c r="G170" s="46">
        <f t="shared" si="5"/>
        <v>0</v>
      </c>
      <c r="H170" s="72"/>
      <c r="I170" s="2"/>
      <c r="J170" s="2"/>
    </row>
    <row r="171" spans="1:10" s="5" customFormat="1" ht="70.9">
      <c r="A171" s="40" t="s">
        <v>349</v>
      </c>
      <c r="B171" s="41" t="s">
        <v>547</v>
      </c>
      <c r="C171" s="42" t="s">
        <v>29</v>
      </c>
      <c r="D171" s="43">
        <v>14</v>
      </c>
      <c r="E171" s="44"/>
      <c r="F171" s="45" t="str">
        <f t="shared" si="4"/>
        <v>CERO PESOS 00/100 M.N.</v>
      </c>
      <c r="G171" s="46">
        <f t="shared" si="5"/>
        <v>0</v>
      </c>
      <c r="H171" s="72"/>
      <c r="I171" s="2"/>
      <c r="J171" s="2"/>
    </row>
    <row r="172" spans="1:10" s="5" customFormat="1" ht="50.65">
      <c r="A172" s="40" t="s">
        <v>350</v>
      </c>
      <c r="B172" s="41" t="s">
        <v>711</v>
      </c>
      <c r="C172" s="42" t="s">
        <v>29</v>
      </c>
      <c r="D172" s="43">
        <v>14</v>
      </c>
      <c r="E172" s="44"/>
      <c r="F172" s="45" t="str">
        <f t="shared" si="4"/>
        <v>CERO PESOS 00/100 M.N.</v>
      </c>
      <c r="G172" s="46">
        <f t="shared" si="5"/>
        <v>0</v>
      </c>
      <c r="H172" s="72"/>
      <c r="I172" s="2"/>
      <c r="J172" s="2"/>
    </row>
    <row r="173" spans="1:10" s="5" customFormat="1" ht="14.25">
      <c r="A173" s="73" t="s">
        <v>106</v>
      </c>
      <c r="B173" s="73" t="s">
        <v>66</v>
      </c>
      <c r="C173" s="74"/>
      <c r="D173" s="81"/>
      <c r="E173" s="81"/>
      <c r="F173" s="77"/>
      <c r="G173" s="78">
        <f>SUM(G174:G183)</f>
        <v>0</v>
      </c>
      <c r="H173" s="72"/>
      <c r="I173" s="2"/>
      <c r="J173" s="2"/>
    </row>
    <row r="174" spans="1:10" s="5" customFormat="1" ht="81">
      <c r="A174" s="40" t="s">
        <v>351</v>
      </c>
      <c r="B174" s="41" t="s">
        <v>144</v>
      </c>
      <c r="C174" s="42" t="s">
        <v>21</v>
      </c>
      <c r="D174" s="43">
        <v>110.50</v>
      </c>
      <c r="E174" s="44"/>
      <c r="F174" s="45" t="str">
        <f t="shared" si="4"/>
        <v>CERO PESOS 00/100 M.N.</v>
      </c>
      <c r="G174" s="46">
        <f t="shared" si="5"/>
        <v>0</v>
      </c>
      <c r="H174" s="72"/>
      <c r="I174" s="2"/>
      <c r="J174" s="2"/>
    </row>
    <row r="175" spans="1:10" s="5" customFormat="1" ht="70.9">
      <c r="A175" s="40" t="s">
        <v>352</v>
      </c>
      <c r="B175" s="41" t="s">
        <v>145</v>
      </c>
      <c r="C175" s="42" t="s">
        <v>21</v>
      </c>
      <c r="D175" s="43">
        <v>13.60</v>
      </c>
      <c r="E175" s="44"/>
      <c r="F175" s="45" t="str">
        <f t="shared" si="4"/>
        <v>CERO PESOS 00/100 M.N.</v>
      </c>
      <c r="G175" s="46">
        <f t="shared" si="5"/>
        <v>0</v>
      </c>
      <c r="H175" s="72"/>
      <c r="I175" s="2"/>
      <c r="J175" s="2"/>
    </row>
    <row r="176" spans="1:10" s="5" customFormat="1" ht="70.9">
      <c r="A176" s="40" t="s">
        <v>353</v>
      </c>
      <c r="B176" s="41" t="s">
        <v>634</v>
      </c>
      <c r="C176" s="42" t="s">
        <v>21</v>
      </c>
      <c r="D176" s="43">
        <v>39.69</v>
      </c>
      <c r="E176" s="44"/>
      <c r="F176" s="45" t="str">
        <f t="shared" si="4"/>
        <v>CERO PESOS 00/100 M.N.</v>
      </c>
      <c r="G176" s="46">
        <f t="shared" si="5"/>
        <v>0</v>
      </c>
      <c r="H176" s="72"/>
      <c r="I176" s="2"/>
      <c r="J176" s="2"/>
    </row>
    <row r="177" spans="1:10" s="5" customFormat="1" ht="50.65">
      <c r="A177" s="40" t="s">
        <v>354</v>
      </c>
      <c r="B177" s="41" t="s">
        <v>635</v>
      </c>
      <c r="C177" s="42" t="s">
        <v>22</v>
      </c>
      <c r="D177" s="43">
        <v>12.60</v>
      </c>
      <c r="E177" s="44"/>
      <c r="F177" s="45" t="str">
        <f t="shared" si="4"/>
        <v>CERO PESOS 00/100 M.N.</v>
      </c>
      <c r="G177" s="46">
        <f t="shared" si="5"/>
        <v>0</v>
      </c>
      <c r="H177" s="72"/>
      <c r="I177" s="2"/>
      <c r="J177" s="2"/>
    </row>
    <row r="178" spans="1:10" s="5" customFormat="1" ht="60.75">
      <c r="A178" s="40" t="s">
        <v>355</v>
      </c>
      <c r="B178" s="41" t="s">
        <v>708</v>
      </c>
      <c r="C178" s="42" t="s">
        <v>21</v>
      </c>
      <c r="D178" s="43">
        <v>31.92</v>
      </c>
      <c r="E178" s="44"/>
      <c r="F178" s="45" t="str">
        <f t="shared" si="4"/>
        <v>CERO PESOS 00/100 M.N.</v>
      </c>
      <c r="G178" s="46">
        <f t="shared" si="5"/>
        <v>0</v>
      </c>
      <c r="H178" s="72"/>
      <c r="I178" s="2"/>
      <c r="J178" s="2"/>
    </row>
    <row r="179" spans="1:10" s="5" customFormat="1" ht="101.25">
      <c r="A179" s="40" t="s">
        <v>356</v>
      </c>
      <c r="B179" s="41" t="s">
        <v>146</v>
      </c>
      <c r="C179" s="42" t="s">
        <v>21</v>
      </c>
      <c r="D179" s="43">
        <v>450</v>
      </c>
      <c r="E179" s="44"/>
      <c r="F179" s="45" t="str">
        <f t="shared" si="4"/>
        <v>CERO PESOS 00/100 M.N.</v>
      </c>
      <c r="G179" s="46">
        <f t="shared" si="5"/>
        <v>0</v>
      </c>
      <c r="H179" s="72"/>
      <c r="I179" s="2"/>
      <c r="J179" s="2"/>
    </row>
    <row r="180" spans="1:10" s="5" customFormat="1" ht="50.65">
      <c r="A180" s="40" t="s">
        <v>357</v>
      </c>
      <c r="B180" s="41" t="s">
        <v>147</v>
      </c>
      <c r="C180" s="42" t="s">
        <v>29</v>
      </c>
      <c r="D180" s="43">
        <v>65</v>
      </c>
      <c r="E180" s="44"/>
      <c r="F180" s="45" t="str">
        <f t="shared" si="4"/>
        <v>CERO PESOS 00/100 M.N.</v>
      </c>
      <c r="G180" s="46">
        <f t="shared" si="5"/>
        <v>0</v>
      </c>
      <c r="H180" s="72"/>
      <c r="I180" s="2"/>
      <c r="J180" s="2"/>
    </row>
    <row r="181" spans="1:10" s="5" customFormat="1" ht="40.5">
      <c r="A181" s="40" t="s">
        <v>358</v>
      </c>
      <c r="B181" s="41" t="s">
        <v>148</v>
      </c>
      <c r="C181" s="42" t="s">
        <v>22</v>
      </c>
      <c r="D181" s="43">
        <v>144</v>
      </c>
      <c r="E181" s="44"/>
      <c r="F181" s="45" t="str">
        <f t="shared" si="4"/>
        <v>CERO PESOS 00/100 M.N.</v>
      </c>
      <c r="G181" s="46">
        <f t="shared" si="5"/>
        <v>0</v>
      </c>
      <c r="H181" s="72"/>
      <c r="I181" s="2"/>
      <c r="J181" s="2"/>
    </row>
    <row r="182" spans="1:10" s="5" customFormat="1" ht="40.5">
      <c r="A182" s="40" t="s">
        <v>359</v>
      </c>
      <c r="B182" s="41" t="s">
        <v>67</v>
      </c>
      <c r="C182" s="42" t="s">
        <v>29</v>
      </c>
      <c r="D182" s="43">
        <v>25</v>
      </c>
      <c r="E182" s="44"/>
      <c r="F182" s="45" t="str">
        <f t="shared" si="4"/>
        <v>CERO PESOS 00/100 M.N.</v>
      </c>
      <c r="G182" s="46">
        <f t="shared" si="5"/>
        <v>0</v>
      </c>
      <c r="H182" s="72"/>
      <c r="I182" s="2"/>
      <c r="J182" s="2"/>
    </row>
    <row r="183" spans="1:10" s="5" customFormat="1" ht="70.9">
      <c r="A183" s="40" t="s">
        <v>360</v>
      </c>
      <c r="B183" s="41" t="s">
        <v>710</v>
      </c>
      <c r="C183" s="42" t="s">
        <v>22</v>
      </c>
      <c r="D183" s="43">
        <v>380</v>
      </c>
      <c r="E183" s="44"/>
      <c r="F183" s="45" t="str">
        <f t="shared" si="4"/>
        <v>CERO PESOS 00/100 M.N.</v>
      </c>
      <c r="G183" s="46">
        <f t="shared" si="5"/>
        <v>0</v>
      </c>
      <c r="H183" s="72"/>
      <c r="I183" s="2"/>
      <c r="J183" s="2"/>
    </row>
    <row r="184" spans="1:10" s="5" customFormat="1" ht="14.25">
      <c r="A184" s="73" t="s">
        <v>107</v>
      </c>
      <c r="B184" s="73" t="s">
        <v>68</v>
      </c>
      <c r="C184" s="74"/>
      <c r="D184" s="81"/>
      <c r="E184" s="81"/>
      <c r="F184" s="77"/>
      <c r="G184" s="78">
        <f>SUM(G185:G200)</f>
        <v>0</v>
      </c>
      <c r="H184" s="72"/>
      <c r="I184" s="2"/>
      <c r="J184" s="2"/>
    </row>
    <row r="185" spans="1:10" s="5" customFormat="1" ht="70.9">
      <c r="A185" s="40" t="s">
        <v>361</v>
      </c>
      <c r="B185" s="41" t="s">
        <v>636</v>
      </c>
      <c r="C185" s="42" t="s">
        <v>21</v>
      </c>
      <c r="D185" s="43">
        <v>62.15</v>
      </c>
      <c r="E185" s="44"/>
      <c r="F185" s="45" t="str">
        <f t="shared" si="4"/>
        <v>CERO PESOS 00/100 M.N.</v>
      </c>
      <c r="G185" s="46">
        <f t="shared" si="5"/>
        <v>0</v>
      </c>
      <c r="H185" s="72"/>
      <c r="I185" s="2"/>
      <c r="J185" s="2"/>
    </row>
    <row r="186" spans="1:10" s="5" customFormat="1" ht="70.9">
      <c r="A186" s="40" t="s">
        <v>362</v>
      </c>
      <c r="B186" s="41" t="s">
        <v>637</v>
      </c>
      <c r="C186" s="42" t="s">
        <v>22</v>
      </c>
      <c r="D186" s="43">
        <v>60.68</v>
      </c>
      <c r="E186" s="44"/>
      <c r="F186" s="45" t="str">
        <f t="shared" si="4"/>
        <v>CERO PESOS 00/100 M.N.</v>
      </c>
      <c r="G186" s="46">
        <f t="shared" si="5"/>
        <v>0</v>
      </c>
      <c r="H186" s="72"/>
      <c r="I186" s="2"/>
      <c r="J186" s="2"/>
    </row>
    <row r="187" spans="1:10" s="5" customFormat="1" ht="30.4">
      <c r="A187" s="40" t="s">
        <v>363</v>
      </c>
      <c r="B187" s="41" t="s">
        <v>149</v>
      </c>
      <c r="C187" s="42" t="s">
        <v>21</v>
      </c>
      <c r="D187" s="43">
        <v>182.04</v>
      </c>
      <c r="E187" s="44"/>
      <c r="F187" s="45" t="str">
        <f t="shared" si="4"/>
        <v>CERO PESOS 00/100 M.N.</v>
      </c>
      <c r="G187" s="46">
        <f t="shared" si="5"/>
        <v>0</v>
      </c>
      <c r="H187" s="72"/>
      <c r="I187" s="2"/>
      <c r="J187" s="2"/>
    </row>
    <row r="188" spans="1:10" s="5" customFormat="1" ht="50.65">
      <c r="A188" s="40" t="s">
        <v>364</v>
      </c>
      <c r="B188" s="41" t="s">
        <v>69</v>
      </c>
      <c r="C188" s="42" t="s">
        <v>21</v>
      </c>
      <c r="D188" s="43">
        <v>389.88</v>
      </c>
      <c r="E188" s="44"/>
      <c r="F188" s="45" t="str">
        <f t="shared" si="4"/>
        <v>CERO PESOS 00/100 M.N.</v>
      </c>
      <c r="G188" s="46">
        <f t="shared" si="5"/>
        <v>0</v>
      </c>
      <c r="H188" s="72"/>
      <c r="I188" s="2"/>
      <c r="J188" s="2"/>
    </row>
    <row r="189" spans="1:10" s="5" customFormat="1" ht="40.5">
      <c r="A189" s="40" t="s">
        <v>365</v>
      </c>
      <c r="B189" s="41" t="s">
        <v>150</v>
      </c>
      <c r="C189" s="42" t="s">
        <v>21</v>
      </c>
      <c r="D189" s="43">
        <v>250</v>
      </c>
      <c r="E189" s="44"/>
      <c r="F189" s="45" t="str">
        <f t="shared" si="4"/>
        <v>CERO PESOS 00/100 M.N.</v>
      </c>
      <c r="G189" s="46">
        <f t="shared" si="5"/>
        <v>0</v>
      </c>
      <c r="H189" s="72"/>
      <c r="I189" s="2"/>
      <c r="J189" s="2"/>
    </row>
    <row r="190" spans="1:10" s="5" customFormat="1" ht="70.9">
      <c r="A190" s="40" t="s">
        <v>366</v>
      </c>
      <c r="B190" s="41" t="s">
        <v>548</v>
      </c>
      <c r="C190" s="42" t="s">
        <v>21</v>
      </c>
      <c r="D190" s="43">
        <v>244</v>
      </c>
      <c r="E190" s="44"/>
      <c r="F190" s="45" t="str">
        <f t="shared" si="4"/>
        <v>CERO PESOS 00/100 M.N.</v>
      </c>
      <c r="G190" s="46">
        <f t="shared" si="5"/>
        <v>0</v>
      </c>
      <c r="H190" s="72"/>
      <c r="I190" s="2"/>
      <c r="J190" s="2"/>
    </row>
    <row r="191" spans="1:10" s="5" customFormat="1" ht="70.9">
      <c r="A191" s="40" t="s">
        <v>367</v>
      </c>
      <c r="B191" s="41" t="s">
        <v>638</v>
      </c>
      <c r="C191" s="42" t="s">
        <v>21</v>
      </c>
      <c r="D191" s="43">
        <v>180</v>
      </c>
      <c r="E191" s="44"/>
      <c r="F191" s="45" t="str">
        <f t="shared" si="4"/>
        <v>CERO PESOS 00/100 M.N.</v>
      </c>
      <c r="G191" s="46">
        <f t="shared" si="5"/>
        <v>0</v>
      </c>
      <c r="H191" s="72"/>
      <c r="I191" s="2"/>
      <c r="J191" s="2"/>
    </row>
    <row r="192" spans="1:10" s="5" customFormat="1" ht="50.65">
      <c r="A192" s="40" t="s">
        <v>368</v>
      </c>
      <c r="B192" s="41" t="s">
        <v>70</v>
      </c>
      <c r="C192" s="42" t="s">
        <v>21</v>
      </c>
      <c r="D192" s="43">
        <v>244</v>
      </c>
      <c r="E192" s="44"/>
      <c r="F192" s="45" t="str">
        <f t="shared" si="4"/>
        <v>CERO PESOS 00/100 M.N.</v>
      </c>
      <c r="G192" s="46">
        <f t="shared" si="5"/>
        <v>0</v>
      </c>
      <c r="H192" s="72"/>
      <c r="I192" s="2"/>
      <c r="J192" s="2"/>
    </row>
    <row r="193" spans="1:10" s="5" customFormat="1" ht="20.25">
      <c r="A193" s="40" t="s">
        <v>369</v>
      </c>
      <c r="B193" s="41" t="s">
        <v>549</v>
      </c>
      <c r="C193" s="42" t="s">
        <v>21</v>
      </c>
      <c r="D193" s="43">
        <v>244</v>
      </c>
      <c r="E193" s="44"/>
      <c r="F193" s="45" t="str">
        <f t="shared" si="4"/>
        <v>CERO PESOS 00/100 M.N.</v>
      </c>
      <c r="G193" s="46">
        <f t="shared" si="5"/>
        <v>0</v>
      </c>
      <c r="H193" s="72"/>
      <c r="I193" s="2"/>
      <c r="J193" s="2"/>
    </row>
    <row r="194" spans="1:10" s="5" customFormat="1" ht="60.75">
      <c r="A194" s="40" t="s">
        <v>370</v>
      </c>
      <c r="B194" s="41" t="s">
        <v>550</v>
      </c>
      <c r="C194" s="42" t="s">
        <v>21</v>
      </c>
      <c r="D194" s="43">
        <v>158.17</v>
      </c>
      <c r="E194" s="44"/>
      <c r="F194" s="45" t="str">
        <f t="shared" si="4"/>
        <v>CERO PESOS 00/100 M.N.</v>
      </c>
      <c r="G194" s="46">
        <f t="shared" si="5"/>
        <v>0</v>
      </c>
      <c r="H194" s="72"/>
      <c r="I194" s="2"/>
      <c r="J194" s="2"/>
    </row>
    <row r="195" spans="1:10" s="5" customFormat="1" ht="60.75">
      <c r="A195" s="40" t="s">
        <v>371</v>
      </c>
      <c r="B195" s="41" t="s">
        <v>551</v>
      </c>
      <c r="C195" s="42" t="s">
        <v>22</v>
      </c>
      <c r="D195" s="43">
        <v>80</v>
      </c>
      <c r="E195" s="44"/>
      <c r="F195" s="45" t="str">
        <f t="shared" si="4"/>
        <v>CERO PESOS 00/100 M.N.</v>
      </c>
      <c r="G195" s="46">
        <f t="shared" si="5"/>
        <v>0</v>
      </c>
      <c r="H195" s="72"/>
      <c r="I195" s="2"/>
      <c r="J195" s="2"/>
    </row>
    <row r="196" spans="1:10" s="5" customFormat="1" ht="30.4">
      <c r="A196" s="40" t="s">
        <v>372</v>
      </c>
      <c r="B196" s="41" t="s">
        <v>552</v>
      </c>
      <c r="C196" s="42" t="s">
        <v>29</v>
      </c>
      <c r="D196" s="43">
        <v>10</v>
      </c>
      <c r="E196" s="44"/>
      <c r="F196" s="45" t="str">
        <f t="shared" si="4"/>
        <v>CERO PESOS 00/100 M.N.</v>
      </c>
      <c r="G196" s="46">
        <f t="shared" si="5"/>
        <v>0</v>
      </c>
      <c r="H196" s="72"/>
      <c r="I196" s="2"/>
      <c r="J196" s="2"/>
    </row>
    <row r="197" spans="1:10" s="5" customFormat="1" ht="60.75">
      <c r="A197" s="40" t="s">
        <v>373</v>
      </c>
      <c r="B197" s="41" t="s">
        <v>553</v>
      </c>
      <c r="C197" s="42" t="s">
        <v>29</v>
      </c>
      <c r="D197" s="43">
        <v>17</v>
      </c>
      <c r="E197" s="44"/>
      <c r="F197" s="45" t="str">
        <f t="shared" si="4"/>
        <v>CERO PESOS 00/100 M.N.</v>
      </c>
      <c r="G197" s="46">
        <f t="shared" si="5"/>
        <v>0</v>
      </c>
      <c r="H197" s="72"/>
      <c r="I197" s="2"/>
      <c r="J197" s="2"/>
    </row>
    <row r="198" spans="1:10" s="5" customFormat="1" ht="60.75">
      <c r="A198" s="40" t="s">
        <v>374</v>
      </c>
      <c r="B198" s="41" t="s">
        <v>151</v>
      </c>
      <c r="C198" s="42" t="s">
        <v>30</v>
      </c>
      <c r="D198" s="43">
        <v>500</v>
      </c>
      <c r="E198" s="44"/>
      <c r="F198" s="45" t="str">
        <f t="shared" si="4"/>
        <v>CERO PESOS 00/100 M.N.</v>
      </c>
      <c r="G198" s="46">
        <f t="shared" si="5"/>
        <v>0</v>
      </c>
      <c r="H198" s="72"/>
      <c r="I198" s="2"/>
      <c r="J198" s="2"/>
    </row>
    <row r="199" spans="1:10" s="5" customFormat="1" ht="40.5">
      <c r="A199" s="40" t="s">
        <v>375</v>
      </c>
      <c r="B199" s="41" t="s">
        <v>152</v>
      </c>
      <c r="C199" s="42" t="s">
        <v>30</v>
      </c>
      <c r="D199" s="43">
        <v>500</v>
      </c>
      <c r="E199" s="44"/>
      <c r="F199" s="45" t="str">
        <f t="shared" si="4"/>
        <v>CERO PESOS 00/100 M.N.</v>
      </c>
      <c r="G199" s="46">
        <f t="shared" si="5"/>
        <v>0</v>
      </c>
      <c r="H199" s="72"/>
      <c r="I199" s="2"/>
      <c r="J199" s="2"/>
    </row>
    <row r="200" spans="1:10" s="5" customFormat="1" ht="60.75">
      <c r="A200" s="40" t="s">
        <v>376</v>
      </c>
      <c r="B200" s="41" t="s">
        <v>554</v>
      </c>
      <c r="C200" s="42" t="s">
        <v>21</v>
      </c>
      <c r="D200" s="43">
        <v>55.10</v>
      </c>
      <c r="E200" s="44"/>
      <c r="F200" s="45" t="str">
        <f t="shared" si="4"/>
        <v>CERO PESOS 00/100 M.N.</v>
      </c>
      <c r="G200" s="46">
        <f t="shared" si="5"/>
        <v>0</v>
      </c>
      <c r="H200" s="72"/>
      <c r="I200" s="2"/>
      <c r="J200" s="2"/>
    </row>
    <row r="201" spans="1:10" s="5" customFormat="1" ht="14.25">
      <c r="A201" s="73" t="s">
        <v>108</v>
      </c>
      <c r="B201" s="73" t="s">
        <v>639</v>
      </c>
      <c r="C201" s="74"/>
      <c r="D201" s="81"/>
      <c r="E201" s="81"/>
      <c r="F201" s="77"/>
      <c r="G201" s="78">
        <f>SUM(G202:G228)</f>
        <v>0</v>
      </c>
      <c r="H201" s="72"/>
      <c r="I201" s="2"/>
      <c r="J201" s="2"/>
    </row>
    <row r="202" spans="1:10" s="5" customFormat="1" ht="40.5">
      <c r="A202" s="40" t="s">
        <v>377</v>
      </c>
      <c r="B202" s="41" t="s">
        <v>153</v>
      </c>
      <c r="C202" s="42" t="s">
        <v>29</v>
      </c>
      <c r="D202" s="43">
        <v>30</v>
      </c>
      <c r="E202" s="44"/>
      <c r="F202" s="45" t="str">
        <f t="shared" si="4"/>
        <v>CERO PESOS 00/100 M.N.</v>
      </c>
      <c r="G202" s="46">
        <f t="shared" si="5"/>
        <v>0</v>
      </c>
      <c r="H202" s="72"/>
      <c r="I202" s="2"/>
      <c r="J202" s="2"/>
    </row>
    <row r="203" spans="1:10" s="5" customFormat="1" ht="40.5">
      <c r="A203" s="40" t="s">
        <v>378</v>
      </c>
      <c r="B203" s="41" t="s">
        <v>154</v>
      </c>
      <c r="C203" s="42" t="s">
        <v>29</v>
      </c>
      <c r="D203" s="43">
        <v>15</v>
      </c>
      <c r="E203" s="44"/>
      <c r="F203" s="45" t="str">
        <f t="shared" si="4"/>
        <v>CERO PESOS 00/100 M.N.</v>
      </c>
      <c r="G203" s="46">
        <f t="shared" si="5"/>
        <v>0</v>
      </c>
      <c r="H203" s="72"/>
      <c r="I203" s="2"/>
      <c r="J203" s="2"/>
    </row>
    <row r="204" spans="1:10" s="5" customFormat="1" ht="30.4">
      <c r="A204" s="40" t="s">
        <v>379</v>
      </c>
      <c r="B204" s="41" t="s">
        <v>71</v>
      </c>
      <c r="C204" s="42" t="s">
        <v>29</v>
      </c>
      <c r="D204" s="43">
        <v>15</v>
      </c>
      <c r="E204" s="44"/>
      <c r="F204" s="45" t="str">
        <f t="shared" si="4"/>
        <v>CERO PESOS 00/100 M.N.</v>
      </c>
      <c r="G204" s="46">
        <f t="shared" si="5"/>
        <v>0</v>
      </c>
      <c r="H204" s="72"/>
      <c r="I204" s="2"/>
      <c r="J204" s="2"/>
    </row>
    <row r="205" spans="1:10" s="5" customFormat="1" ht="20.25">
      <c r="A205" s="40" t="s">
        <v>380</v>
      </c>
      <c r="B205" s="41" t="s">
        <v>72</v>
      </c>
      <c r="C205" s="42" t="s">
        <v>29</v>
      </c>
      <c r="D205" s="43">
        <v>15</v>
      </c>
      <c r="E205" s="44"/>
      <c r="F205" s="45" t="str">
        <f t="shared" si="4"/>
        <v>CERO PESOS 00/100 M.N.</v>
      </c>
      <c r="G205" s="46">
        <f t="shared" si="5"/>
        <v>0</v>
      </c>
      <c r="H205" s="72"/>
      <c r="I205" s="2"/>
      <c r="J205" s="2"/>
    </row>
    <row r="206" spans="1:10" s="5" customFormat="1" ht="70.9">
      <c r="A206" s="40" t="s">
        <v>381</v>
      </c>
      <c r="B206" s="41" t="s">
        <v>155</v>
      </c>
      <c r="C206" s="42" t="s">
        <v>29</v>
      </c>
      <c r="D206" s="43">
        <v>5</v>
      </c>
      <c r="E206" s="44"/>
      <c r="F206" s="45" t="str">
        <f t="shared" si="4"/>
        <v>CERO PESOS 00/100 M.N.</v>
      </c>
      <c r="G206" s="46">
        <f t="shared" si="5"/>
        <v>0</v>
      </c>
      <c r="H206" s="72"/>
      <c r="I206" s="2"/>
      <c r="J206" s="2"/>
    </row>
    <row r="207" spans="1:10" s="5" customFormat="1" ht="50.65">
      <c r="A207" s="40" t="s">
        <v>382</v>
      </c>
      <c r="B207" s="41" t="s">
        <v>156</v>
      </c>
      <c r="C207" s="42" t="s">
        <v>29</v>
      </c>
      <c r="D207" s="43">
        <v>12</v>
      </c>
      <c r="E207" s="44"/>
      <c r="F207" s="45" t="str">
        <f t="shared" si="4"/>
        <v>CERO PESOS 00/100 M.N.</v>
      </c>
      <c r="G207" s="46">
        <f t="shared" si="5"/>
        <v>0</v>
      </c>
      <c r="H207" s="72"/>
      <c r="I207" s="2"/>
      <c r="J207" s="2"/>
    </row>
    <row r="208" spans="1:10" s="5" customFormat="1" ht="40.5">
      <c r="A208" s="40" t="s">
        <v>383</v>
      </c>
      <c r="B208" s="41" t="s">
        <v>157</v>
      </c>
      <c r="C208" s="42" t="s">
        <v>21</v>
      </c>
      <c r="D208" s="43">
        <v>9.50</v>
      </c>
      <c r="E208" s="44"/>
      <c r="F208" s="45" t="str">
        <f t="shared" si="4"/>
        <v>CERO PESOS 00/100 M.N.</v>
      </c>
      <c r="G208" s="46">
        <f t="shared" si="5"/>
        <v>0</v>
      </c>
      <c r="H208" s="72"/>
      <c r="I208" s="2"/>
      <c r="J208" s="2"/>
    </row>
    <row r="209" spans="1:10" s="5" customFormat="1" ht="30.4">
      <c r="A209" s="40" t="s">
        <v>384</v>
      </c>
      <c r="B209" s="41" t="s">
        <v>158</v>
      </c>
      <c r="C209" s="42" t="s">
        <v>29</v>
      </c>
      <c r="D209" s="43">
        <v>12</v>
      </c>
      <c r="E209" s="44"/>
      <c r="F209" s="45" t="str">
        <f t="shared" si="4"/>
        <v>CERO PESOS 00/100 M.N.</v>
      </c>
      <c r="G209" s="46">
        <f t="shared" si="5"/>
        <v>0</v>
      </c>
      <c r="H209" s="72"/>
      <c r="I209" s="2"/>
      <c r="J209" s="2"/>
    </row>
    <row r="210" spans="1:10" s="5" customFormat="1" ht="40.5">
      <c r="A210" s="40" t="s">
        <v>385</v>
      </c>
      <c r="B210" s="41" t="s">
        <v>159</v>
      </c>
      <c r="C210" s="42" t="s">
        <v>29</v>
      </c>
      <c r="D210" s="43">
        <v>12</v>
      </c>
      <c r="E210" s="44"/>
      <c r="F210" s="45" t="str">
        <f t="shared" si="4"/>
        <v>CERO PESOS 00/100 M.N.</v>
      </c>
      <c r="G210" s="46">
        <f t="shared" si="5"/>
        <v>0</v>
      </c>
      <c r="H210" s="72"/>
      <c r="I210" s="2"/>
      <c r="J210" s="2"/>
    </row>
    <row r="211" spans="1:10" s="5" customFormat="1" ht="30.4">
      <c r="A211" s="40" t="s">
        <v>386</v>
      </c>
      <c r="B211" s="41" t="s">
        <v>73</v>
      </c>
      <c r="C211" s="42" t="s">
        <v>29</v>
      </c>
      <c r="D211" s="43">
        <v>12</v>
      </c>
      <c r="E211" s="44"/>
      <c r="F211" s="45" t="str">
        <f t="shared" si="6" ref="F211:F274">+numtext(E211)</f>
        <v>CERO PESOS 00/100 M.N.</v>
      </c>
      <c r="G211" s="46">
        <f t="shared" si="7" ref="G211:G274">+ROUND(D211*E211,2)</f>
        <v>0</v>
      </c>
      <c r="H211" s="72"/>
      <c r="I211" s="2"/>
      <c r="J211" s="2"/>
    </row>
    <row r="212" spans="1:10" s="5" customFormat="1" ht="30.4">
      <c r="A212" s="40" t="s">
        <v>387</v>
      </c>
      <c r="B212" s="41" t="s">
        <v>160</v>
      </c>
      <c r="C212" s="42" t="s">
        <v>29</v>
      </c>
      <c r="D212" s="43">
        <v>12</v>
      </c>
      <c r="E212" s="44"/>
      <c r="F212" s="45" t="str">
        <f t="shared" si="6"/>
        <v>CERO PESOS 00/100 M.N.</v>
      </c>
      <c r="G212" s="46">
        <f t="shared" si="7"/>
        <v>0</v>
      </c>
      <c r="H212" s="72"/>
      <c r="I212" s="2"/>
      <c r="J212" s="2"/>
    </row>
    <row r="213" spans="1:10" s="5" customFormat="1" ht="50.65">
      <c r="A213" s="40" t="s">
        <v>388</v>
      </c>
      <c r="B213" s="41" t="s">
        <v>555</v>
      </c>
      <c r="C213" s="42" t="s">
        <v>29</v>
      </c>
      <c r="D213" s="43">
        <v>6</v>
      </c>
      <c r="E213" s="44"/>
      <c r="F213" s="45" t="str">
        <f t="shared" si="6"/>
        <v>CERO PESOS 00/100 M.N.</v>
      </c>
      <c r="G213" s="46">
        <f t="shared" si="7"/>
        <v>0</v>
      </c>
      <c r="H213" s="72"/>
      <c r="I213" s="2"/>
      <c r="J213" s="2"/>
    </row>
    <row r="214" spans="1:10" s="5" customFormat="1" ht="40.5">
      <c r="A214" s="40" t="s">
        <v>389</v>
      </c>
      <c r="B214" s="41" t="s">
        <v>556</v>
      </c>
      <c r="C214" s="42" t="s">
        <v>29</v>
      </c>
      <c r="D214" s="43">
        <v>6</v>
      </c>
      <c r="E214" s="44"/>
      <c r="F214" s="45" t="str">
        <f t="shared" si="6"/>
        <v>CERO PESOS 00/100 M.N.</v>
      </c>
      <c r="G214" s="46">
        <f t="shared" si="7"/>
        <v>0</v>
      </c>
      <c r="H214" s="72"/>
      <c r="I214" s="2"/>
      <c r="J214" s="2"/>
    </row>
    <row r="215" spans="1:10" s="5" customFormat="1" ht="40.5">
      <c r="A215" s="40" t="s">
        <v>390</v>
      </c>
      <c r="B215" s="41" t="s">
        <v>557</v>
      </c>
      <c r="C215" s="42" t="s">
        <v>29</v>
      </c>
      <c r="D215" s="43">
        <v>4</v>
      </c>
      <c r="E215" s="44"/>
      <c r="F215" s="45" t="str">
        <f t="shared" si="6"/>
        <v>CERO PESOS 00/100 M.N.</v>
      </c>
      <c r="G215" s="46">
        <f t="shared" si="7"/>
        <v>0</v>
      </c>
      <c r="H215" s="72"/>
      <c r="I215" s="2"/>
      <c r="J215" s="2"/>
    </row>
    <row r="216" spans="1:10" s="5" customFormat="1" ht="40.5">
      <c r="A216" s="40" t="s">
        <v>391</v>
      </c>
      <c r="B216" s="41" t="s">
        <v>558</v>
      </c>
      <c r="C216" s="42" t="s">
        <v>29</v>
      </c>
      <c r="D216" s="43">
        <v>4</v>
      </c>
      <c r="E216" s="44"/>
      <c r="F216" s="45" t="str">
        <f t="shared" si="6"/>
        <v>CERO PESOS 00/100 M.N.</v>
      </c>
      <c r="G216" s="46">
        <f t="shared" si="7"/>
        <v>0</v>
      </c>
      <c r="H216" s="72"/>
      <c r="I216" s="2"/>
      <c r="J216" s="2"/>
    </row>
    <row r="217" spans="1:10" s="5" customFormat="1" ht="40.5">
      <c r="A217" s="40" t="s">
        <v>392</v>
      </c>
      <c r="B217" s="41" t="s">
        <v>559</v>
      </c>
      <c r="C217" s="42" t="s">
        <v>29</v>
      </c>
      <c r="D217" s="43">
        <v>4</v>
      </c>
      <c r="E217" s="44"/>
      <c r="F217" s="45" t="str">
        <f t="shared" si="6"/>
        <v>CERO PESOS 00/100 M.N.</v>
      </c>
      <c r="G217" s="46">
        <f t="shared" si="7"/>
        <v>0</v>
      </c>
      <c r="H217" s="72"/>
      <c r="I217" s="2"/>
      <c r="J217" s="2"/>
    </row>
    <row r="218" spans="1:10" s="5" customFormat="1" ht="30.4">
      <c r="A218" s="40" t="s">
        <v>393</v>
      </c>
      <c r="B218" s="41" t="s">
        <v>560</v>
      </c>
      <c r="C218" s="42" t="s">
        <v>29</v>
      </c>
      <c r="D218" s="43">
        <v>4</v>
      </c>
      <c r="E218" s="44"/>
      <c r="F218" s="45" t="str">
        <f t="shared" si="6"/>
        <v>CERO PESOS 00/100 M.N.</v>
      </c>
      <c r="G218" s="46">
        <f t="shared" si="7"/>
        <v>0</v>
      </c>
      <c r="H218" s="72"/>
      <c r="I218" s="2"/>
      <c r="J218" s="2"/>
    </row>
    <row r="219" spans="1:10" s="5" customFormat="1" ht="30.4">
      <c r="A219" s="40" t="s">
        <v>394</v>
      </c>
      <c r="B219" s="41" t="s">
        <v>640</v>
      </c>
      <c r="C219" s="42" t="s">
        <v>29</v>
      </c>
      <c r="D219" s="43">
        <v>15</v>
      </c>
      <c r="E219" s="44"/>
      <c r="F219" s="45" t="str">
        <f t="shared" si="6"/>
        <v>CERO PESOS 00/100 M.N.</v>
      </c>
      <c r="G219" s="46">
        <f t="shared" si="7"/>
        <v>0</v>
      </c>
      <c r="H219" s="72"/>
      <c r="I219" s="2"/>
      <c r="J219" s="2"/>
    </row>
    <row r="220" spans="1:10" s="5" customFormat="1" ht="30.4">
      <c r="A220" s="40" t="s">
        <v>395</v>
      </c>
      <c r="B220" s="41" t="s">
        <v>74</v>
      </c>
      <c r="C220" s="42" t="s">
        <v>29</v>
      </c>
      <c r="D220" s="43">
        <v>12</v>
      </c>
      <c r="E220" s="44"/>
      <c r="F220" s="45" t="str">
        <f t="shared" si="6"/>
        <v>CERO PESOS 00/100 M.N.</v>
      </c>
      <c r="G220" s="46">
        <f t="shared" si="7"/>
        <v>0</v>
      </c>
      <c r="H220" s="72"/>
      <c r="I220" s="2"/>
      <c r="J220" s="2"/>
    </row>
    <row r="221" spans="1:10" s="5" customFormat="1" ht="30.4">
      <c r="A221" s="40" t="s">
        <v>396</v>
      </c>
      <c r="B221" s="41" t="s">
        <v>161</v>
      </c>
      <c r="C221" s="42" t="s">
        <v>162</v>
      </c>
      <c r="D221" s="43">
        <v>15</v>
      </c>
      <c r="E221" s="44"/>
      <c r="F221" s="45" t="str">
        <f t="shared" si="6"/>
        <v>CERO PESOS 00/100 M.N.</v>
      </c>
      <c r="G221" s="46">
        <f t="shared" si="7"/>
        <v>0</v>
      </c>
      <c r="H221" s="72"/>
      <c r="I221" s="2"/>
      <c r="J221" s="2"/>
    </row>
    <row r="222" spans="1:10" s="5" customFormat="1" ht="30.4">
      <c r="A222" s="40" t="s">
        <v>397</v>
      </c>
      <c r="B222" s="41" t="s">
        <v>75</v>
      </c>
      <c r="C222" s="42" t="s">
        <v>29</v>
      </c>
      <c r="D222" s="43">
        <v>12</v>
      </c>
      <c r="E222" s="44"/>
      <c r="F222" s="45" t="str">
        <f t="shared" si="6"/>
        <v>CERO PESOS 00/100 M.N.</v>
      </c>
      <c r="G222" s="46">
        <f t="shared" si="7"/>
        <v>0</v>
      </c>
      <c r="H222" s="72"/>
      <c r="I222" s="2"/>
      <c r="J222" s="2"/>
    </row>
    <row r="223" spans="1:10" s="5" customFormat="1" ht="30.4">
      <c r="A223" s="40" t="s">
        <v>398</v>
      </c>
      <c r="B223" s="41" t="s">
        <v>76</v>
      </c>
      <c r="C223" s="42" t="s">
        <v>29</v>
      </c>
      <c r="D223" s="43">
        <v>20</v>
      </c>
      <c r="E223" s="44"/>
      <c r="F223" s="45" t="str">
        <f t="shared" si="6"/>
        <v>CERO PESOS 00/100 M.N.</v>
      </c>
      <c r="G223" s="46">
        <f t="shared" si="7"/>
        <v>0</v>
      </c>
      <c r="H223" s="72"/>
      <c r="I223" s="2"/>
      <c r="J223" s="2"/>
    </row>
    <row r="224" spans="1:10" s="5" customFormat="1" ht="40.5">
      <c r="A224" s="40" t="s">
        <v>399</v>
      </c>
      <c r="B224" s="41" t="s">
        <v>163</v>
      </c>
      <c r="C224" s="42" t="s">
        <v>29</v>
      </c>
      <c r="D224" s="43">
        <v>4</v>
      </c>
      <c r="E224" s="44"/>
      <c r="F224" s="45" t="str">
        <f t="shared" si="6"/>
        <v>CERO PESOS 00/100 M.N.</v>
      </c>
      <c r="G224" s="46">
        <f t="shared" si="7"/>
        <v>0</v>
      </c>
      <c r="H224" s="72"/>
      <c r="I224" s="2"/>
      <c r="J224" s="2"/>
    </row>
    <row r="225" spans="1:10" s="5" customFormat="1" ht="50.65">
      <c r="A225" s="40" t="s">
        <v>400</v>
      </c>
      <c r="B225" s="41" t="s">
        <v>641</v>
      </c>
      <c r="C225" s="42" t="s">
        <v>21</v>
      </c>
      <c r="D225" s="43">
        <v>50</v>
      </c>
      <c r="E225" s="44"/>
      <c r="F225" s="45" t="str">
        <f t="shared" si="6"/>
        <v>CERO PESOS 00/100 M.N.</v>
      </c>
      <c r="G225" s="46">
        <f t="shared" si="7"/>
        <v>0</v>
      </c>
      <c r="H225" s="72"/>
      <c r="I225" s="2"/>
      <c r="J225" s="2"/>
    </row>
    <row r="226" spans="1:10" s="5" customFormat="1" ht="70.9">
      <c r="A226" s="40" t="s">
        <v>401</v>
      </c>
      <c r="B226" s="41" t="s">
        <v>164</v>
      </c>
      <c r="C226" s="42" t="s">
        <v>29</v>
      </c>
      <c r="D226" s="43">
        <v>7</v>
      </c>
      <c r="E226" s="44"/>
      <c r="F226" s="45" t="str">
        <f t="shared" si="6"/>
        <v>CERO PESOS 00/100 M.N.</v>
      </c>
      <c r="G226" s="46">
        <f t="shared" si="7"/>
        <v>0</v>
      </c>
      <c r="H226" s="72"/>
      <c r="I226" s="2"/>
      <c r="J226" s="2"/>
    </row>
    <row r="227" spans="1:10" s="5" customFormat="1" ht="70.9">
      <c r="A227" s="40" t="s">
        <v>402</v>
      </c>
      <c r="B227" s="41" t="s">
        <v>642</v>
      </c>
      <c r="C227" s="42" t="s">
        <v>29</v>
      </c>
      <c r="D227" s="43">
        <v>2</v>
      </c>
      <c r="E227" s="44"/>
      <c r="F227" s="45" t="str">
        <f t="shared" si="6"/>
        <v>CERO PESOS 00/100 M.N.</v>
      </c>
      <c r="G227" s="46">
        <f t="shared" si="7"/>
        <v>0</v>
      </c>
      <c r="H227" s="72"/>
      <c r="I227" s="2"/>
      <c r="J227" s="2"/>
    </row>
    <row r="228" spans="1:10" s="5" customFormat="1" ht="81">
      <c r="A228" s="40" t="s">
        <v>403</v>
      </c>
      <c r="B228" s="41" t="s">
        <v>643</v>
      </c>
      <c r="C228" s="42" t="s">
        <v>29</v>
      </c>
      <c r="D228" s="43">
        <v>2</v>
      </c>
      <c r="E228" s="44"/>
      <c r="F228" s="45" t="str">
        <f t="shared" si="6"/>
        <v>CERO PESOS 00/100 M.N.</v>
      </c>
      <c r="G228" s="46">
        <f t="shared" si="7"/>
        <v>0</v>
      </c>
      <c r="H228" s="72"/>
      <c r="I228" s="2"/>
      <c r="J228" s="2"/>
    </row>
    <row r="229" spans="1:10" s="5" customFormat="1" ht="14.25">
      <c r="A229" s="73" t="s">
        <v>109</v>
      </c>
      <c r="B229" s="73" t="s">
        <v>77</v>
      </c>
      <c r="C229" s="74"/>
      <c r="D229" s="81"/>
      <c r="E229" s="81"/>
      <c r="F229" s="77"/>
      <c r="G229" s="78">
        <f>SUM(G230:G232)</f>
        <v>0</v>
      </c>
      <c r="H229" s="72"/>
      <c r="I229" s="2"/>
      <c r="J229" s="2"/>
    </row>
    <row r="230" spans="1:10" s="5" customFormat="1" ht="81">
      <c r="A230" s="40" t="s">
        <v>404</v>
      </c>
      <c r="B230" s="41" t="s">
        <v>165</v>
      </c>
      <c r="C230" s="42" t="s">
        <v>29</v>
      </c>
      <c r="D230" s="43">
        <v>4</v>
      </c>
      <c r="E230" s="44"/>
      <c r="F230" s="45" t="str">
        <f t="shared" si="6"/>
        <v>CERO PESOS 00/100 M.N.</v>
      </c>
      <c r="G230" s="46">
        <f t="shared" si="7"/>
        <v>0</v>
      </c>
      <c r="H230" s="72"/>
      <c r="I230" s="2"/>
      <c r="J230" s="2"/>
    </row>
    <row r="231" spans="1:10" s="5" customFormat="1" ht="30.4">
      <c r="A231" s="40" t="s">
        <v>405</v>
      </c>
      <c r="B231" s="41" t="s">
        <v>166</v>
      </c>
      <c r="C231" s="42" t="s">
        <v>29</v>
      </c>
      <c r="D231" s="43">
        <v>4</v>
      </c>
      <c r="E231" s="44"/>
      <c r="F231" s="45" t="str">
        <f t="shared" si="6"/>
        <v>CERO PESOS 00/100 M.N.</v>
      </c>
      <c r="G231" s="46">
        <f t="shared" si="7"/>
        <v>0</v>
      </c>
      <c r="H231" s="72"/>
      <c r="I231" s="2"/>
      <c r="J231" s="2"/>
    </row>
    <row r="232" spans="1:10" s="5" customFormat="1" ht="40.5">
      <c r="A232" s="40" t="s">
        <v>406</v>
      </c>
      <c r="B232" s="41" t="s">
        <v>78</v>
      </c>
      <c r="C232" s="42" t="s">
        <v>29</v>
      </c>
      <c r="D232" s="43">
        <v>6</v>
      </c>
      <c r="E232" s="44"/>
      <c r="F232" s="45" t="str">
        <f t="shared" si="6"/>
        <v>CERO PESOS 00/100 M.N.</v>
      </c>
      <c r="G232" s="46">
        <f t="shared" si="7"/>
        <v>0</v>
      </c>
      <c r="H232" s="72"/>
      <c r="I232" s="2"/>
      <c r="J232" s="2"/>
    </row>
    <row r="233" spans="1:10" s="5" customFormat="1" ht="14.25">
      <c r="A233" s="73" t="s">
        <v>110</v>
      </c>
      <c r="B233" s="73" t="s">
        <v>79</v>
      </c>
      <c r="C233" s="74"/>
      <c r="D233" s="81"/>
      <c r="E233" s="81"/>
      <c r="F233" s="77"/>
      <c r="G233" s="78">
        <f>SUM(G234:G238)</f>
        <v>0</v>
      </c>
      <c r="H233" s="72"/>
      <c r="I233" s="2"/>
      <c r="J233" s="2"/>
    </row>
    <row r="234" spans="1:10" s="5" customFormat="1" ht="91.15">
      <c r="A234" s="40" t="s">
        <v>407</v>
      </c>
      <c r="B234" s="41" t="s">
        <v>167</v>
      </c>
      <c r="C234" s="42" t="s">
        <v>21</v>
      </c>
      <c r="D234" s="43">
        <v>187</v>
      </c>
      <c r="E234" s="44"/>
      <c r="F234" s="45" t="str">
        <f t="shared" si="6"/>
        <v>CERO PESOS 00/100 M.N.</v>
      </c>
      <c r="G234" s="46">
        <f t="shared" si="7"/>
        <v>0</v>
      </c>
      <c r="H234" s="72"/>
      <c r="I234" s="2"/>
      <c r="J234" s="2"/>
    </row>
    <row r="235" spans="1:10" s="5" customFormat="1" ht="60.75">
      <c r="A235" s="40" t="s">
        <v>408</v>
      </c>
      <c r="B235" s="41" t="s">
        <v>80</v>
      </c>
      <c r="C235" s="42" t="s">
        <v>21</v>
      </c>
      <c r="D235" s="43">
        <v>187</v>
      </c>
      <c r="E235" s="44"/>
      <c r="F235" s="45" t="str">
        <f t="shared" si="6"/>
        <v>CERO PESOS 00/100 M.N.</v>
      </c>
      <c r="G235" s="46">
        <f t="shared" si="7"/>
        <v>0</v>
      </c>
      <c r="H235" s="72"/>
      <c r="I235" s="2"/>
      <c r="J235" s="2"/>
    </row>
    <row r="236" spans="1:10" s="5" customFormat="1" ht="50.65">
      <c r="A236" s="40" t="s">
        <v>409</v>
      </c>
      <c r="B236" s="41" t="s">
        <v>168</v>
      </c>
      <c r="C236" s="42" t="s">
        <v>21</v>
      </c>
      <c r="D236" s="43">
        <v>80.20</v>
      </c>
      <c r="E236" s="44"/>
      <c r="F236" s="45" t="str">
        <f t="shared" si="6"/>
        <v>CERO PESOS 00/100 M.N.</v>
      </c>
      <c r="G236" s="46">
        <f t="shared" si="7"/>
        <v>0</v>
      </c>
      <c r="H236" s="72"/>
      <c r="I236" s="2"/>
      <c r="J236" s="2"/>
    </row>
    <row r="237" spans="1:10" s="5" customFormat="1" ht="81">
      <c r="A237" s="40" t="s">
        <v>410</v>
      </c>
      <c r="B237" s="41" t="s">
        <v>644</v>
      </c>
      <c r="C237" s="42" t="s">
        <v>29</v>
      </c>
      <c r="D237" s="43">
        <v>3</v>
      </c>
      <c r="E237" s="44"/>
      <c r="F237" s="45" t="str">
        <f t="shared" si="6"/>
        <v>CERO PESOS 00/100 M.N.</v>
      </c>
      <c r="G237" s="46">
        <f t="shared" si="7"/>
        <v>0</v>
      </c>
      <c r="H237" s="72"/>
      <c r="I237" s="2"/>
      <c r="J237" s="2"/>
    </row>
    <row r="238" spans="1:10" s="5" customFormat="1" ht="81">
      <c r="A238" s="40" t="s">
        <v>411</v>
      </c>
      <c r="B238" s="41" t="s">
        <v>645</v>
      </c>
      <c r="C238" s="42" t="s">
        <v>29</v>
      </c>
      <c r="D238" s="43">
        <v>1</v>
      </c>
      <c r="E238" s="44"/>
      <c r="F238" s="45" t="str">
        <f t="shared" si="6"/>
        <v>CERO PESOS 00/100 M.N.</v>
      </c>
      <c r="G238" s="46">
        <f t="shared" si="7"/>
        <v>0</v>
      </c>
      <c r="H238" s="72"/>
      <c r="I238" s="2"/>
      <c r="J238" s="2"/>
    </row>
    <row r="239" spans="1:10" s="5" customFormat="1" ht="14.25">
      <c r="A239" s="73" t="s">
        <v>111</v>
      </c>
      <c r="B239" s="73" t="s">
        <v>169</v>
      </c>
      <c r="C239" s="74"/>
      <c r="D239" s="81"/>
      <c r="E239" s="81"/>
      <c r="F239" s="77"/>
      <c r="G239" s="78">
        <f>SUM(G240:G266)</f>
        <v>0</v>
      </c>
      <c r="H239" s="72"/>
      <c r="I239" s="2"/>
      <c r="J239" s="2"/>
    </row>
    <row r="240" spans="1:10" s="5" customFormat="1" ht="81">
      <c r="A240" s="40" t="s">
        <v>412</v>
      </c>
      <c r="B240" s="41" t="s">
        <v>170</v>
      </c>
      <c r="C240" s="42" t="s">
        <v>83</v>
      </c>
      <c r="D240" s="43">
        <v>2</v>
      </c>
      <c r="E240" s="44"/>
      <c r="F240" s="45" t="str">
        <f t="shared" si="6"/>
        <v>CERO PESOS 00/100 M.N.</v>
      </c>
      <c r="G240" s="46">
        <f t="shared" si="7"/>
        <v>0</v>
      </c>
      <c r="H240" s="72"/>
      <c r="I240" s="2"/>
      <c r="J240" s="2"/>
    </row>
    <row r="241" spans="1:10" s="5" customFormat="1" ht="81">
      <c r="A241" s="40" t="s">
        <v>413</v>
      </c>
      <c r="B241" s="41" t="s">
        <v>171</v>
      </c>
      <c r="C241" s="42" t="s">
        <v>83</v>
      </c>
      <c r="D241" s="43">
        <v>1</v>
      </c>
      <c r="E241" s="44"/>
      <c r="F241" s="45" t="str">
        <f t="shared" si="6"/>
        <v>CERO PESOS 00/100 M.N.</v>
      </c>
      <c r="G241" s="46">
        <f t="shared" si="7"/>
        <v>0</v>
      </c>
      <c r="H241" s="72"/>
      <c r="I241" s="2"/>
      <c r="J241" s="2"/>
    </row>
    <row r="242" spans="1:10" s="5" customFormat="1" ht="40.5">
      <c r="A242" s="40" t="s">
        <v>414</v>
      </c>
      <c r="B242" s="41" t="s">
        <v>172</v>
      </c>
      <c r="C242" s="42" t="s">
        <v>29</v>
      </c>
      <c r="D242" s="43">
        <v>1</v>
      </c>
      <c r="E242" s="44"/>
      <c r="F242" s="45" t="str">
        <f t="shared" si="6"/>
        <v>CERO PESOS 00/100 M.N.</v>
      </c>
      <c r="G242" s="46">
        <f t="shared" si="7"/>
        <v>0</v>
      </c>
      <c r="H242" s="72"/>
      <c r="I242" s="2"/>
      <c r="J242" s="2"/>
    </row>
    <row r="243" spans="1:10" s="5" customFormat="1" ht="50.65">
      <c r="A243" s="40" t="s">
        <v>415</v>
      </c>
      <c r="B243" s="41" t="s">
        <v>173</v>
      </c>
      <c r="C243" s="42" t="s">
        <v>29</v>
      </c>
      <c r="D243" s="43">
        <v>1</v>
      </c>
      <c r="E243" s="44"/>
      <c r="F243" s="45" t="str">
        <f t="shared" si="6"/>
        <v>CERO PESOS 00/100 M.N.</v>
      </c>
      <c r="G243" s="46">
        <f t="shared" si="7"/>
        <v>0</v>
      </c>
      <c r="H243" s="72"/>
      <c r="I243" s="2"/>
      <c r="J243" s="2"/>
    </row>
    <row r="244" spans="1:10" s="5" customFormat="1" ht="81">
      <c r="A244" s="40" t="s">
        <v>416</v>
      </c>
      <c r="B244" s="41" t="s">
        <v>646</v>
      </c>
      <c r="C244" s="42" t="s">
        <v>29</v>
      </c>
      <c r="D244" s="43">
        <v>1</v>
      </c>
      <c r="E244" s="44"/>
      <c r="F244" s="45" t="str">
        <f t="shared" si="6"/>
        <v>CERO PESOS 00/100 M.N.</v>
      </c>
      <c r="G244" s="46">
        <f t="shared" si="7"/>
        <v>0</v>
      </c>
      <c r="H244" s="72"/>
      <c r="I244" s="2"/>
      <c r="J244" s="2"/>
    </row>
    <row r="245" spans="1:10" s="5" customFormat="1" ht="30.4">
      <c r="A245" s="40" t="s">
        <v>417</v>
      </c>
      <c r="B245" s="41" t="s">
        <v>647</v>
      </c>
      <c r="C245" s="42" t="s">
        <v>22</v>
      </c>
      <c r="D245" s="43">
        <v>67</v>
      </c>
      <c r="E245" s="44"/>
      <c r="F245" s="45" t="str">
        <f t="shared" si="6"/>
        <v>CERO PESOS 00/100 M.N.</v>
      </c>
      <c r="G245" s="46">
        <f t="shared" si="7"/>
        <v>0</v>
      </c>
      <c r="H245" s="72"/>
      <c r="I245" s="2"/>
      <c r="J245" s="2"/>
    </row>
    <row r="246" spans="1:10" s="5" customFormat="1" ht="40.5">
      <c r="A246" s="40" t="s">
        <v>418</v>
      </c>
      <c r="B246" s="41" t="s">
        <v>648</v>
      </c>
      <c r="C246" s="42" t="s">
        <v>22</v>
      </c>
      <c r="D246" s="43">
        <v>15</v>
      </c>
      <c r="E246" s="44"/>
      <c r="F246" s="45" t="str">
        <f t="shared" si="6"/>
        <v>CERO PESOS 00/100 M.N.</v>
      </c>
      <c r="G246" s="46">
        <f t="shared" si="7"/>
        <v>0</v>
      </c>
      <c r="H246" s="72"/>
      <c r="I246" s="2"/>
      <c r="J246" s="2"/>
    </row>
    <row r="247" spans="1:10" s="5" customFormat="1" ht="40.5">
      <c r="A247" s="40" t="s">
        <v>419</v>
      </c>
      <c r="B247" s="41" t="s">
        <v>649</v>
      </c>
      <c r="C247" s="42" t="s">
        <v>22</v>
      </c>
      <c r="D247" s="43">
        <v>48</v>
      </c>
      <c r="E247" s="44"/>
      <c r="F247" s="45" t="str">
        <f t="shared" si="6"/>
        <v>CERO PESOS 00/100 M.N.</v>
      </c>
      <c r="G247" s="46">
        <f t="shared" si="7"/>
        <v>0</v>
      </c>
      <c r="H247" s="72"/>
      <c r="I247" s="2"/>
      <c r="J247" s="2"/>
    </row>
    <row r="248" spans="1:10" s="5" customFormat="1" ht="40.5">
      <c r="A248" s="40" t="s">
        <v>420</v>
      </c>
      <c r="B248" s="41" t="s">
        <v>650</v>
      </c>
      <c r="C248" s="42" t="s">
        <v>29</v>
      </c>
      <c r="D248" s="43">
        <v>8</v>
      </c>
      <c r="E248" s="44"/>
      <c r="F248" s="45" t="str">
        <f t="shared" si="6"/>
        <v>CERO PESOS 00/100 M.N.</v>
      </c>
      <c r="G248" s="46">
        <f t="shared" si="7"/>
        <v>0</v>
      </c>
      <c r="H248" s="72"/>
      <c r="I248" s="2"/>
      <c r="J248" s="2"/>
    </row>
    <row r="249" spans="1:10" s="5" customFormat="1" ht="40.5">
      <c r="A249" s="40" t="s">
        <v>421</v>
      </c>
      <c r="B249" s="41" t="s">
        <v>651</v>
      </c>
      <c r="C249" s="42" t="s">
        <v>29</v>
      </c>
      <c r="D249" s="43">
        <v>3</v>
      </c>
      <c r="E249" s="44"/>
      <c r="F249" s="45" t="str">
        <f t="shared" si="6"/>
        <v>CERO PESOS 00/100 M.N.</v>
      </c>
      <c r="G249" s="46">
        <f t="shared" si="7"/>
        <v>0</v>
      </c>
      <c r="H249" s="72"/>
      <c r="I249" s="2"/>
      <c r="J249" s="2"/>
    </row>
    <row r="250" spans="1:10" s="5" customFormat="1" ht="40.5">
      <c r="A250" s="40" t="s">
        <v>422</v>
      </c>
      <c r="B250" s="41" t="s">
        <v>652</v>
      </c>
      <c r="C250" s="42" t="s">
        <v>29</v>
      </c>
      <c r="D250" s="43">
        <v>2</v>
      </c>
      <c r="E250" s="44"/>
      <c r="F250" s="45" t="str">
        <f t="shared" si="6"/>
        <v>CERO PESOS 00/100 M.N.</v>
      </c>
      <c r="G250" s="46">
        <f t="shared" si="7"/>
        <v>0</v>
      </c>
      <c r="H250" s="72"/>
      <c r="I250" s="2"/>
      <c r="J250" s="2"/>
    </row>
    <row r="251" spans="1:10" s="5" customFormat="1" ht="40.5">
      <c r="A251" s="40" t="s">
        <v>423</v>
      </c>
      <c r="B251" s="41" t="s">
        <v>653</v>
      </c>
      <c r="C251" s="42" t="s">
        <v>29</v>
      </c>
      <c r="D251" s="43">
        <v>2</v>
      </c>
      <c r="E251" s="44"/>
      <c r="F251" s="45" t="str">
        <f t="shared" si="6"/>
        <v>CERO PESOS 00/100 M.N.</v>
      </c>
      <c r="G251" s="46">
        <f t="shared" si="7"/>
        <v>0</v>
      </c>
      <c r="H251" s="72"/>
      <c r="I251" s="2"/>
      <c r="J251" s="2"/>
    </row>
    <row r="252" spans="1:10" s="5" customFormat="1" ht="40.5">
      <c r="A252" s="40" t="s">
        <v>424</v>
      </c>
      <c r="B252" s="41" t="s">
        <v>654</v>
      </c>
      <c r="C252" s="42" t="s">
        <v>29</v>
      </c>
      <c r="D252" s="43">
        <v>1</v>
      </c>
      <c r="E252" s="44"/>
      <c r="F252" s="45" t="str">
        <f t="shared" si="6"/>
        <v>CERO PESOS 00/100 M.N.</v>
      </c>
      <c r="G252" s="46">
        <f t="shared" si="7"/>
        <v>0</v>
      </c>
      <c r="H252" s="72"/>
      <c r="I252" s="2"/>
      <c r="J252" s="2"/>
    </row>
    <row r="253" spans="1:10" s="5" customFormat="1" ht="40.5">
      <c r="A253" s="40" t="s">
        <v>425</v>
      </c>
      <c r="B253" s="41" t="s">
        <v>655</v>
      </c>
      <c r="C253" s="42" t="s">
        <v>29</v>
      </c>
      <c r="D253" s="43">
        <v>2</v>
      </c>
      <c r="E253" s="44"/>
      <c r="F253" s="45" t="str">
        <f t="shared" si="6"/>
        <v>CERO PESOS 00/100 M.N.</v>
      </c>
      <c r="G253" s="46">
        <f t="shared" si="7"/>
        <v>0</v>
      </c>
      <c r="H253" s="72"/>
      <c r="I253" s="2"/>
      <c r="J253" s="2"/>
    </row>
    <row r="254" spans="1:10" s="5" customFormat="1" ht="40.5">
      <c r="A254" s="40" t="s">
        <v>426</v>
      </c>
      <c r="B254" s="41" t="s">
        <v>135</v>
      </c>
      <c r="C254" s="42" t="s">
        <v>22</v>
      </c>
      <c r="D254" s="43">
        <v>105</v>
      </c>
      <c r="E254" s="44"/>
      <c r="F254" s="45" t="str">
        <f t="shared" si="6"/>
        <v>CERO PESOS 00/100 M.N.</v>
      </c>
      <c r="G254" s="46">
        <f t="shared" si="7"/>
        <v>0</v>
      </c>
      <c r="H254" s="72"/>
      <c r="I254" s="2"/>
      <c r="J254" s="2"/>
    </row>
    <row r="255" spans="1:10" s="5" customFormat="1" ht="40.5">
      <c r="A255" s="40" t="s">
        <v>427</v>
      </c>
      <c r="B255" s="41" t="s">
        <v>87</v>
      </c>
      <c r="C255" s="42" t="s">
        <v>656</v>
      </c>
      <c r="D255" s="43">
        <v>230</v>
      </c>
      <c r="E255" s="44"/>
      <c r="F255" s="45" t="str">
        <f t="shared" si="6"/>
        <v>CERO PESOS 00/100 M.N.</v>
      </c>
      <c r="G255" s="46">
        <f t="shared" si="7"/>
        <v>0</v>
      </c>
      <c r="H255" s="72"/>
      <c r="I255" s="2"/>
      <c r="J255" s="2"/>
    </row>
    <row r="256" spans="1:10" s="5" customFormat="1" ht="40.5">
      <c r="A256" s="40" t="s">
        <v>428</v>
      </c>
      <c r="B256" s="41" t="s">
        <v>86</v>
      </c>
      <c r="C256" s="42" t="s">
        <v>29</v>
      </c>
      <c r="D256" s="43">
        <v>15</v>
      </c>
      <c r="E256" s="44"/>
      <c r="F256" s="45" t="str">
        <f t="shared" si="6"/>
        <v>CERO PESOS 00/100 M.N.</v>
      </c>
      <c r="G256" s="46">
        <f t="shared" si="7"/>
        <v>0</v>
      </c>
      <c r="H256" s="72"/>
      <c r="I256" s="2"/>
      <c r="J256" s="2"/>
    </row>
    <row r="257" spans="1:10" s="5" customFormat="1" ht="50.65">
      <c r="A257" s="40" t="s">
        <v>429</v>
      </c>
      <c r="B257" s="41" t="s">
        <v>657</v>
      </c>
      <c r="C257" s="42" t="s">
        <v>29</v>
      </c>
      <c r="D257" s="43">
        <v>10</v>
      </c>
      <c r="E257" s="44"/>
      <c r="F257" s="45" t="str">
        <f t="shared" si="6"/>
        <v>CERO PESOS 00/100 M.N.</v>
      </c>
      <c r="G257" s="46">
        <f t="shared" si="7"/>
        <v>0</v>
      </c>
      <c r="H257" s="72"/>
      <c r="I257" s="2"/>
      <c r="J257" s="2"/>
    </row>
    <row r="258" spans="1:10" s="5" customFormat="1" ht="50.65">
      <c r="A258" s="40" t="s">
        <v>430</v>
      </c>
      <c r="B258" s="41" t="s">
        <v>658</v>
      </c>
      <c r="C258" s="42" t="s">
        <v>29</v>
      </c>
      <c r="D258" s="43">
        <v>22</v>
      </c>
      <c r="E258" s="44"/>
      <c r="F258" s="45" t="str">
        <f t="shared" si="6"/>
        <v>CERO PESOS 00/100 M.N.</v>
      </c>
      <c r="G258" s="46">
        <f t="shared" si="7"/>
        <v>0</v>
      </c>
      <c r="H258" s="72"/>
      <c r="I258" s="2"/>
      <c r="J258" s="2"/>
    </row>
    <row r="259" spans="1:10" s="5" customFormat="1" ht="30.4">
      <c r="A259" s="40" t="s">
        <v>431</v>
      </c>
      <c r="B259" s="41" t="s">
        <v>659</v>
      </c>
      <c r="C259" s="42" t="s">
        <v>29</v>
      </c>
      <c r="D259" s="43">
        <v>1</v>
      </c>
      <c r="E259" s="44"/>
      <c r="F259" s="45" t="str">
        <f t="shared" si="6"/>
        <v>CERO PESOS 00/100 M.N.</v>
      </c>
      <c r="G259" s="46">
        <f t="shared" si="7"/>
        <v>0</v>
      </c>
      <c r="H259" s="72"/>
      <c r="I259" s="2"/>
      <c r="J259" s="2"/>
    </row>
    <row r="260" spans="1:10" s="5" customFormat="1" ht="40.5">
      <c r="A260" s="40" t="s">
        <v>432</v>
      </c>
      <c r="B260" s="41" t="s">
        <v>174</v>
      </c>
      <c r="C260" s="42" t="s">
        <v>29</v>
      </c>
      <c r="D260" s="43">
        <v>1</v>
      </c>
      <c r="E260" s="44"/>
      <c r="F260" s="45" t="str">
        <f t="shared" si="6"/>
        <v>CERO PESOS 00/100 M.N.</v>
      </c>
      <c r="G260" s="46">
        <f t="shared" si="7"/>
        <v>0</v>
      </c>
      <c r="H260" s="72"/>
      <c r="I260" s="2"/>
      <c r="J260" s="2"/>
    </row>
    <row r="261" spans="1:10" s="5" customFormat="1" ht="60.75">
      <c r="A261" s="40" t="s">
        <v>433</v>
      </c>
      <c r="B261" s="41" t="s">
        <v>175</v>
      </c>
      <c r="C261" s="42" t="s">
        <v>29</v>
      </c>
      <c r="D261" s="43">
        <v>1</v>
      </c>
      <c r="E261" s="44"/>
      <c r="F261" s="45" t="str">
        <f t="shared" si="6"/>
        <v>CERO PESOS 00/100 M.N.</v>
      </c>
      <c r="G261" s="46">
        <f t="shared" si="7"/>
        <v>0</v>
      </c>
      <c r="H261" s="72"/>
      <c r="I261" s="2"/>
      <c r="J261" s="2"/>
    </row>
    <row r="262" spans="1:10" s="5" customFormat="1" ht="40.5">
      <c r="A262" s="40" t="s">
        <v>434</v>
      </c>
      <c r="B262" s="41" t="s">
        <v>176</v>
      </c>
      <c r="C262" s="42" t="s">
        <v>29</v>
      </c>
      <c r="D262" s="43">
        <v>1</v>
      </c>
      <c r="E262" s="44"/>
      <c r="F262" s="45" t="str">
        <f t="shared" si="6"/>
        <v>CERO PESOS 00/100 M.N.</v>
      </c>
      <c r="G262" s="46">
        <f t="shared" si="7"/>
        <v>0</v>
      </c>
      <c r="H262" s="72"/>
      <c r="I262" s="2"/>
      <c r="J262" s="2"/>
    </row>
    <row r="263" spans="1:10" s="5" customFormat="1" ht="40.5">
      <c r="A263" s="40" t="s">
        <v>581</v>
      </c>
      <c r="B263" s="41" t="s">
        <v>707</v>
      </c>
      <c r="C263" s="42" t="s">
        <v>29</v>
      </c>
      <c r="D263" s="43">
        <v>1</v>
      </c>
      <c r="E263" s="44"/>
      <c r="F263" s="45" t="str">
        <f t="shared" si="6"/>
        <v>CERO PESOS 00/100 M.N.</v>
      </c>
      <c r="G263" s="46">
        <f t="shared" si="7"/>
        <v>0</v>
      </c>
      <c r="H263" s="72"/>
      <c r="I263" s="2"/>
      <c r="J263" s="2"/>
    </row>
    <row r="264" spans="1:10" s="5" customFormat="1" ht="60.75">
      <c r="A264" s="40" t="s">
        <v>582</v>
      </c>
      <c r="B264" s="41" t="s">
        <v>92</v>
      </c>
      <c r="C264" s="42" t="s">
        <v>29</v>
      </c>
      <c r="D264" s="43">
        <v>3</v>
      </c>
      <c r="E264" s="44"/>
      <c r="F264" s="45" t="str">
        <f t="shared" si="6"/>
        <v>CERO PESOS 00/100 M.N.</v>
      </c>
      <c r="G264" s="46">
        <f t="shared" si="7"/>
        <v>0</v>
      </c>
      <c r="H264" s="72"/>
      <c r="I264" s="2"/>
      <c r="J264" s="2"/>
    </row>
    <row r="265" spans="1:10" s="5" customFormat="1" ht="40.5">
      <c r="A265" s="40" t="s">
        <v>435</v>
      </c>
      <c r="B265" s="41" t="s">
        <v>177</v>
      </c>
      <c r="C265" s="42" t="s">
        <v>29</v>
      </c>
      <c r="D265" s="43">
        <v>1</v>
      </c>
      <c r="E265" s="44"/>
      <c r="F265" s="45" t="str">
        <f t="shared" si="6"/>
        <v>CERO PESOS 00/100 M.N.</v>
      </c>
      <c r="G265" s="46">
        <f t="shared" si="7"/>
        <v>0</v>
      </c>
      <c r="H265" s="72"/>
      <c r="I265" s="2"/>
      <c r="J265" s="2"/>
    </row>
    <row r="266" spans="1:10" s="5" customFormat="1" ht="40.5">
      <c r="A266" s="40" t="s">
        <v>436</v>
      </c>
      <c r="B266" s="41" t="s">
        <v>93</v>
      </c>
      <c r="C266" s="42" t="s">
        <v>29</v>
      </c>
      <c r="D266" s="43">
        <v>1</v>
      </c>
      <c r="E266" s="44"/>
      <c r="F266" s="45" t="str">
        <f t="shared" si="6"/>
        <v>CERO PESOS 00/100 M.N.</v>
      </c>
      <c r="G266" s="46">
        <f t="shared" si="7"/>
        <v>0</v>
      </c>
      <c r="H266" s="72"/>
      <c r="I266" s="2"/>
      <c r="J266" s="2"/>
    </row>
    <row r="267" spans="1:10" s="5" customFormat="1" ht="14.25">
      <c r="A267" s="73" t="s">
        <v>112</v>
      </c>
      <c r="B267" s="73" t="s">
        <v>81</v>
      </c>
      <c r="C267" s="74"/>
      <c r="D267" s="81"/>
      <c r="E267" s="81"/>
      <c r="F267" s="77"/>
      <c r="G267" s="78">
        <f>SUM(G268:G276)</f>
        <v>0</v>
      </c>
      <c r="H267" s="72"/>
      <c r="I267" s="2"/>
      <c r="J267" s="2"/>
    </row>
    <row r="268" spans="1:10" s="5" customFormat="1" ht="70.9">
      <c r="A268" s="40" t="s">
        <v>437</v>
      </c>
      <c r="B268" s="41" t="s">
        <v>82</v>
      </c>
      <c r="C268" s="42" t="s">
        <v>83</v>
      </c>
      <c r="D268" s="43">
        <v>15</v>
      </c>
      <c r="E268" s="44"/>
      <c r="F268" s="45" t="str">
        <f t="shared" si="6"/>
        <v>CERO PESOS 00/100 M.N.</v>
      </c>
      <c r="G268" s="46">
        <f t="shared" si="7"/>
        <v>0</v>
      </c>
      <c r="H268" s="72"/>
      <c r="I268" s="2"/>
      <c r="J268" s="2"/>
    </row>
    <row r="269" spans="1:10" s="5" customFormat="1" ht="40.5">
      <c r="A269" s="40" t="s">
        <v>438</v>
      </c>
      <c r="B269" s="41" t="s">
        <v>84</v>
      </c>
      <c r="C269" s="42" t="s">
        <v>29</v>
      </c>
      <c r="D269" s="43">
        <v>15</v>
      </c>
      <c r="E269" s="44"/>
      <c r="F269" s="45" t="str">
        <f t="shared" si="6"/>
        <v>CERO PESOS 00/100 M.N.</v>
      </c>
      <c r="G269" s="46">
        <f t="shared" si="7"/>
        <v>0</v>
      </c>
      <c r="H269" s="72"/>
      <c r="I269" s="2"/>
      <c r="J269" s="2"/>
    </row>
    <row r="270" spans="1:10" s="5" customFormat="1" ht="40.5">
      <c r="A270" s="40" t="s">
        <v>439</v>
      </c>
      <c r="B270" s="41" t="s">
        <v>85</v>
      </c>
      <c r="C270" s="42" t="s">
        <v>29</v>
      </c>
      <c r="D270" s="43">
        <v>15</v>
      </c>
      <c r="E270" s="44"/>
      <c r="F270" s="45" t="str">
        <f t="shared" si="6"/>
        <v>CERO PESOS 00/100 M.N.</v>
      </c>
      <c r="G270" s="46">
        <f t="shared" si="7"/>
        <v>0</v>
      </c>
      <c r="H270" s="72"/>
      <c r="I270" s="2"/>
      <c r="J270" s="2"/>
    </row>
    <row r="271" spans="1:10" s="5" customFormat="1" ht="40.5">
      <c r="A271" s="40" t="s">
        <v>440</v>
      </c>
      <c r="B271" s="41" t="s">
        <v>135</v>
      </c>
      <c r="C271" s="42" t="s">
        <v>22</v>
      </c>
      <c r="D271" s="43">
        <v>60</v>
      </c>
      <c r="E271" s="44"/>
      <c r="F271" s="45" t="str">
        <f t="shared" si="6"/>
        <v>CERO PESOS 00/100 M.N.</v>
      </c>
      <c r="G271" s="46">
        <f t="shared" si="7"/>
        <v>0</v>
      </c>
      <c r="H271" s="72"/>
      <c r="I271" s="2"/>
      <c r="J271" s="2"/>
    </row>
    <row r="272" spans="1:10" s="5" customFormat="1" ht="40.5">
      <c r="A272" s="40" t="s">
        <v>441</v>
      </c>
      <c r="B272" s="41" t="s">
        <v>86</v>
      </c>
      <c r="C272" s="42" t="s">
        <v>29</v>
      </c>
      <c r="D272" s="43">
        <v>30</v>
      </c>
      <c r="E272" s="44"/>
      <c r="F272" s="45" t="str">
        <f t="shared" si="6"/>
        <v>CERO PESOS 00/100 M.N.</v>
      </c>
      <c r="G272" s="46">
        <f t="shared" si="7"/>
        <v>0</v>
      </c>
      <c r="H272" s="72"/>
      <c r="I272" s="2"/>
      <c r="J272" s="2"/>
    </row>
    <row r="273" spans="1:10" s="5" customFormat="1" ht="40.5">
      <c r="A273" s="40" t="s">
        <v>442</v>
      </c>
      <c r="B273" s="41" t="s">
        <v>178</v>
      </c>
      <c r="C273" s="42" t="s">
        <v>29</v>
      </c>
      <c r="D273" s="43">
        <v>1</v>
      </c>
      <c r="E273" s="44"/>
      <c r="F273" s="45" t="str">
        <f t="shared" si="6"/>
        <v>CERO PESOS 00/100 M.N.</v>
      </c>
      <c r="G273" s="46">
        <f t="shared" si="7"/>
        <v>0</v>
      </c>
      <c r="H273" s="72"/>
      <c r="I273" s="2"/>
      <c r="J273" s="2"/>
    </row>
    <row r="274" spans="1:10" s="5" customFormat="1" ht="40.5">
      <c r="A274" s="40" t="s">
        <v>443</v>
      </c>
      <c r="B274" s="41" t="s">
        <v>88</v>
      </c>
      <c r="C274" s="42" t="s">
        <v>29</v>
      </c>
      <c r="D274" s="43">
        <v>1</v>
      </c>
      <c r="E274" s="44"/>
      <c r="F274" s="45" t="str">
        <f t="shared" si="6"/>
        <v>CERO PESOS 00/100 M.N.</v>
      </c>
      <c r="G274" s="46">
        <f t="shared" si="7"/>
        <v>0</v>
      </c>
      <c r="H274" s="72"/>
      <c r="I274" s="2"/>
      <c r="J274" s="2"/>
    </row>
    <row r="275" spans="1:10" s="5" customFormat="1" ht="40.5">
      <c r="A275" s="40" t="s">
        <v>444</v>
      </c>
      <c r="B275" s="41" t="s">
        <v>89</v>
      </c>
      <c r="C275" s="42" t="s">
        <v>29</v>
      </c>
      <c r="D275" s="43">
        <v>1</v>
      </c>
      <c r="E275" s="44"/>
      <c r="F275" s="45" t="str">
        <f t="shared" si="8" ref="F275:F338">+numtext(E275)</f>
        <v>CERO PESOS 00/100 M.N.</v>
      </c>
      <c r="G275" s="46">
        <f t="shared" si="9" ref="G275:G338">+ROUND(D275*E275,2)</f>
        <v>0</v>
      </c>
      <c r="H275" s="72"/>
      <c r="I275" s="2"/>
      <c r="J275" s="2"/>
    </row>
    <row r="276" spans="1:10" s="5" customFormat="1" ht="40.5">
      <c r="A276" s="40" t="s">
        <v>445</v>
      </c>
      <c r="B276" s="41" t="s">
        <v>87</v>
      </c>
      <c r="C276" s="42" t="s">
        <v>656</v>
      </c>
      <c r="D276" s="43">
        <v>70</v>
      </c>
      <c r="E276" s="44"/>
      <c r="F276" s="45" t="str">
        <f t="shared" si="8"/>
        <v>CERO PESOS 00/100 M.N.</v>
      </c>
      <c r="G276" s="46">
        <f t="shared" si="9"/>
        <v>0</v>
      </c>
      <c r="H276" s="72"/>
      <c r="I276" s="2"/>
      <c r="J276" s="2"/>
    </row>
    <row r="277" spans="1:10" s="5" customFormat="1" ht="14.25">
      <c r="A277" s="73" t="s">
        <v>113</v>
      </c>
      <c r="B277" s="73" t="s">
        <v>90</v>
      </c>
      <c r="C277" s="74"/>
      <c r="D277" s="81"/>
      <c r="E277" s="81"/>
      <c r="F277" s="77"/>
      <c r="G277" s="78">
        <f>SUM(G278:G279)</f>
        <v>0</v>
      </c>
      <c r="H277" s="72"/>
      <c r="I277" s="2"/>
      <c r="J277" s="2"/>
    </row>
    <row r="278" spans="1:10" s="5" customFormat="1" ht="81">
      <c r="A278" s="40" t="s">
        <v>446</v>
      </c>
      <c r="B278" s="41" t="s">
        <v>91</v>
      </c>
      <c r="C278" s="42" t="s">
        <v>29</v>
      </c>
      <c r="D278" s="43">
        <v>8</v>
      </c>
      <c r="E278" s="44"/>
      <c r="F278" s="45" t="str">
        <f t="shared" si="8"/>
        <v>CERO PESOS 00/100 M.N.</v>
      </c>
      <c r="G278" s="46">
        <f t="shared" si="9"/>
        <v>0</v>
      </c>
      <c r="H278" s="72"/>
      <c r="I278" s="2"/>
      <c r="J278" s="2"/>
    </row>
    <row r="279" spans="1:10" s="5" customFormat="1" ht="81">
      <c r="A279" s="40" t="s">
        <v>447</v>
      </c>
      <c r="B279" s="41" t="s">
        <v>179</v>
      </c>
      <c r="C279" s="42" t="s">
        <v>29</v>
      </c>
      <c r="D279" s="43">
        <v>17</v>
      </c>
      <c r="E279" s="44"/>
      <c r="F279" s="45" t="str">
        <f t="shared" si="8"/>
        <v>CERO PESOS 00/100 M.N.</v>
      </c>
      <c r="G279" s="46">
        <f t="shared" si="9"/>
        <v>0</v>
      </c>
      <c r="H279" s="72"/>
      <c r="I279" s="2"/>
      <c r="J279" s="2"/>
    </row>
    <row r="280" spans="1:10" s="5" customFormat="1" ht="14.25">
      <c r="A280" s="73" t="s">
        <v>114</v>
      </c>
      <c r="B280" s="73" t="s">
        <v>94</v>
      </c>
      <c r="C280" s="74"/>
      <c r="D280" s="81"/>
      <c r="E280" s="81"/>
      <c r="F280" s="77"/>
      <c r="G280" s="78">
        <f>SUM(G281:G312)</f>
        <v>0</v>
      </c>
      <c r="H280" s="72"/>
      <c r="I280" s="2"/>
      <c r="J280" s="2"/>
    </row>
    <row r="281" spans="1:10" s="5" customFormat="1" ht="70.9">
      <c r="A281" s="40" t="s">
        <v>448</v>
      </c>
      <c r="B281" s="41" t="s">
        <v>660</v>
      </c>
      <c r="C281" s="42" t="s">
        <v>29</v>
      </c>
      <c r="D281" s="43">
        <v>4</v>
      </c>
      <c r="E281" s="44"/>
      <c r="F281" s="45" t="str">
        <f t="shared" si="8"/>
        <v>CERO PESOS 00/100 M.N.</v>
      </c>
      <c r="G281" s="46">
        <f t="shared" si="9"/>
        <v>0</v>
      </c>
      <c r="H281" s="72"/>
      <c r="I281" s="2"/>
      <c r="J281" s="2"/>
    </row>
    <row r="282" spans="1:10" s="5" customFormat="1" ht="101.25">
      <c r="A282" s="40" t="s">
        <v>449</v>
      </c>
      <c r="B282" s="41" t="s">
        <v>661</v>
      </c>
      <c r="C282" s="42" t="s">
        <v>29</v>
      </c>
      <c r="D282" s="43">
        <v>2</v>
      </c>
      <c r="E282" s="44"/>
      <c r="F282" s="45" t="str">
        <f t="shared" si="8"/>
        <v>CERO PESOS 00/100 M.N.</v>
      </c>
      <c r="G282" s="46">
        <f t="shared" si="9"/>
        <v>0</v>
      </c>
      <c r="H282" s="72"/>
      <c r="I282" s="2"/>
      <c r="J282" s="2"/>
    </row>
    <row r="283" spans="1:10" s="5" customFormat="1" ht="60.75">
      <c r="A283" s="40" t="s">
        <v>450</v>
      </c>
      <c r="B283" s="41" t="s">
        <v>95</v>
      </c>
      <c r="C283" s="42" t="s">
        <v>29</v>
      </c>
      <c r="D283" s="43">
        <v>6</v>
      </c>
      <c r="E283" s="44"/>
      <c r="F283" s="45" t="str">
        <f t="shared" si="8"/>
        <v>CERO PESOS 00/100 M.N.</v>
      </c>
      <c r="G283" s="46">
        <f t="shared" si="9"/>
        <v>0</v>
      </c>
      <c r="H283" s="72"/>
      <c r="I283" s="2"/>
      <c r="J283" s="2"/>
    </row>
    <row r="284" spans="1:10" s="5" customFormat="1" ht="20.25">
      <c r="A284" s="40" t="s">
        <v>451</v>
      </c>
      <c r="B284" s="41" t="s">
        <v>180</v>
      </c>
      <c r="C284" s="42" t="s">
        <v>29</v>
      </c>
      <c r="D284" s="43">
        <v>3</v>
      </c>
      <c r="E284" s="44"/>
      <c r="F284" s="45" t="str">
        <f t="shared" si="8"/>
        <v>CERO PESOS 00/100 M.N.</v>
      </c>
      <c r="G284" s="46">
        <f t="shared" si="9"/>
        <v>0</v>
      </c>
      <c r="H284" s="72"/>
      <c r="I284" s="2"/>
      <c r="J284" s="2"/>
    </row>
    <row r="285" spans="1:10" s="5" customFormat="1" ht="20.25">
      <c r="A285" s="40" t="s">
        <v>452</v>
      </c>
      <c r="B285" s="41" t="s">
        <v>181</v>
      </c>
      <c r="C285" s="42" t="s">
        <v>29</v>
      </c>
      <c r="D285" s="43">
        <v>3</v>
      </c>
      <c r="E285" s="44"/>
      <c r="F285" s="45" t="str">
        <f t="shared" si="8"/>
        <v>CERO PESOS 00/100 M.N.</v>
      </c>
      <c r="G285" s="46">
        <f t="shared" si="9"/>
        <v>0</v>
      </c>
      <c r="H285" s="72"/>
      <c r="I285" s="2"/>
      <c r="J285" s="2"/>
    </row>
    <row r="286" spans="1:10" s="5" customFormat="1" ht="40.5">
      <c r="A286" s="40" t="s">
        <v>453</v>
      </c>
      <c r="B286" s="41" t="s">
        <v>662</v>
      </c>
      <c r="C286" s="42" t="s">
        <v>29</v>
      </c>
      <c r="D286" s="43">
        <v>1</v>
      </c>
      <c r="E286" s="44"/>
      <c r="F286" s="45" t="str">
        <f t="shared" si="8"/>
        <v>CERO PESOS 00/100 M.N.</v>
      </c>
      <c r="G286" s="46">
        <f t="shared" si="9"/>
        <v>0</v>
      </c>
      <c r="H286" s="72"/>
      <c r="I286" s="2"/>
      <c r="J286" s="2"/>
    </row>
    <row r="287" spans="1:10" s="5" customFormat="1" ht="50.65">
      <c r="A287" s="40" t="s">
        <v>454</v>
      </c>
      <c r="B287" s="41" t="s">
        <v>663</v>
      </c>
      <c r="C287" s="42" t="s">
        <v>29</v>
      </c>
      <c r="D287" s="43">
        <v>4</v>
      </c>
      <c r="E287" s="44"/>
      <c r="F287" s="45" t="str">
        <f t="shared" si="8"/>
        <v>CERO PESOS 00/100 M.N.</v>
      </c>
      <c r="G287" s="46">
        <f t="shared" si="9"/>
        <v>0</v>
      </c>
      <c r="H287" s="72"/>
      <c r="I287" s="2"/>
      <c r="J287" s="2"/>
    </row>
    <row r="288" spans="1:10" s="5" customFormat="1" ht="81">
      <c r="A288" s="40" t="s">
        <v>455</v>
      </c>
      <c r="B288" s="41" t="s">
        <v>204</v>
      </c>
      <c r="C288" s="42" t="s">
        <v>29</v>
      </c>
      <c r="D288" s="43">
        <v>2</v>
      </c>
      <c r="E288" s="44"/>
      <c r="F288" s="45" t="str">
        <f t="shared" si="8"/>
        <v>CERO PESOS 00/100 M.N.</v>
      </c>
      <c r="G288" s="46">
        <f t="shared" si="9"/>
        <v>0</v>
      </c>
      <c r="H288" s="72"/>
      <c r="I288" s="2"/>
      <c r="J288" s="2"/>
    </row>
    <row r="289" spans="1:10" s="5" customFormat="1" ht="101.25">
      <c r="A289" s="40" t="s">
        <v>456</v>
      </c>
      <c r="B289" s="41" t="s">
        <v>561</v>
      </c>
      <c r="C289" s="42" t="s">
        <v>29</v>
      </c>
      <c r="D289" s="43">
        <v>2</v>
      </c>
      <c r="E289" s="44"/>
      <c r="F289" s="45" t="str">
        <f t="shared" si="8"/>
        <v>CERO PESOS 00/100 M.N.</v>
      </c>
      <c r="G289" s="46">
        <f t="shared" si="9"/>
        <v>0</v>
      </c>
      <c r="H289" s="72"/>
      <c r="I289" s="2"/>
      <c r="J289" s="2"/>
    </row>
    <row r="290" spans="1:10" s="5" customFormat="1" ht="70.9">
      <c r="A290" s="40" t="s">
        <v>457</v>
      </c>
      <c r="B290" s="41" t="s">
        <v>182</v>
      </c>
      <c r="C290" s="42" t="s">
        <v>29</v>
      </c>
      <c r="D290" s="43">
        <v>8</v>
      </c>
      <c r="E290" s="44"/>
      <c r="F290" s="45" t="str">
        <f t="shared" si="8"/>
        <v>CERO PESOS 00/100 M.N.</v>
      </c>
      <c r="G290" s="46">
        <f t="shared" si="9"/>
        <v>0</v>
      </c>
      <c r="H290" s="72"/>
      <c r="I290" s="2"/>
      <c r="J290" s="2"/>
    </row>
    <row r="291" spans="1:10" s="5" customFormat="1" ht="101.25">
      <c r="A291" s="40" t="s">
        <v>458</v>
      </c>
      <c r="B291" s="41" t="s">
        <v>96</v>
      </c>
      <c r="C291" s="42" t="s">
        <v>29</v>
      </c>
      <c r="D291" s="43">
        <v>8</v>
      </c>
      <c r="E291" s="44"/>
      <c r="F291" s="45" t="str">
        <f t="shared" si="8"/>
        <v>CERO PESOS 00/100 M.N.</v>
      </c>
      <c r="G291" s="46">
        <f t="shared" si="9"/>
        <v>0</v>
      </c>
      <c r="H291" s="72"/>
      <c r="I291" s="2"/>
      <c r="J291" s="2"/>
    </row>
    <row r="292" spans="1:10" s="5" customFormat="1" ht="131.65">
      <c r="A292" s="40" t="s">
        <v>459</v>
      </c>
      <c r="B292" s="41" t="s">
        <v>200</v>
      </c>
      <c r="C292" s="42" t="s">
        <v>30</v>
      </c>
      <c r="D292" s="43">
        <v>900</v>
      </c>
      <c r="E292" s="44"/>
      <c r="F292" s="45" t="str">
        <f t="shared" si="8"/>
        <v>CERO PESOS 00/100 M.N.</v>
      </c>
      <c r="G292" s="46">
        <f t="shared" si="9"/>
        <v>0</v>
      </c>
      <c r="H292" s="72"/>
      <c r="I292" s="2"/>
      <c r="J292" s="2"/>
    </row>
    <row r="293" spans="1:10" s="5" customFormat="1" ht="91.15">
      <c r="A293" s="40" t="s">
        <v>460</v>
      </c>
      <c r="B293" s="41" t="s">
        <v>201</v>
      </c>
      <c r="C293" s="42" t="s">
        <v>21</v>
      </c>
      <c r="D293" s="43">
        <v>150</v>
      </c>
      <c r="E293" s="44"/>
      <c r="F293" s="45" t="str">
        <f t="shared" si="8"/>
        <v>CERO PESOS 00/100 M.N.</v>
      </c>
      <c r="G293" s="46">
        <f t="shared" si="9"/>
        <v>0</v>
      </c>
      <c r="H293" s="72"/>
      <c r="I293" s="2"/>
      <c r="J293" s="2"/>
    </row>
    <row r="294" spans="1:10" s="5" customFormat="1" ht="101.25">
      <c r="A294" s="40" t="s">
        <v>461</v>
      </c>
      <c r="B294" s="41" t="s">
        <v>562</v>
      </c>
      <c r="C294" s="42" t="s">
        <v>21</v>
      </c>
      <c r="D294" s="43">
        <v>150</v>
      </c>
      <c r="E294" s="44"/>
      <c r="F294" s="45" t="str">
        <f t="shared" si="8"/>
        <v>CERO PESOS 00/100 M.N.</v>
      </c>
      <c r="G294" s="46">
        <f t="shared" si="9"/>
        <v>0</v>
      </c>
      <c r="H294" s="72"/>
      <c r="I294" s="2"/>
      <c r="J294" s="2"/>
    </row>
    <row r="295" spans="1:10" s="5" customFormat="1" ht="70.9">
      <c r="A295" s="40" t="s">
        <v>462</v>
      </c>
      <c r="B295" s="41" t="s">
        <v>97</v>
      </c>
      <c r="C295" s="42" t="s">
        <v>22</v>
      </c>
      <c r="D295" s="43">
        <v>25</v>
      </c>
      <c r="E295" s="44"/>
      <c r="F295" s="45" t="str">
        <f t="shared" si="8"/>
        <v>CERO PESOS 00/100 M.N.</v>
      </c>
      <c r="G295" s="46">
        <f t="shared" si="9"/>
        <v>0</v>
      </c>
      <c r="H295" s="72"/>
      <c r="I295" s="2"/>
      <c r="J295" s="2"/>
    </row>
    <row r="296" spans="1:10" s="5" customFormat="1" ht="91.15">
      <c r="A296" s="40" t="s">
        <v>463</v>
      </c>
      <c r="B296" s="41" t="s">
        <v>664</v>
      </c>
      <c r="C296" s="42" t="s">
        <v>22</v>
      </c>
      <c r="D296" s="43">
        <v>30</v>
      </c>
      <c r="E296" s="44"/>
      <c r="F296" s="45" t="str">
        <f t="shared" si="8"/>
        <v>CERO PESOS 00/100 M.N.</v>
      </c>
      <c r="G296" s="46">
        <f t="shared" si="9"/>
        <v>0</v>
      </c>
      <c r="H296" s="72"/>
      <c r="I296" s="2"/>
      <c r="J296" s="2"/>
    </row>
    <row r="297" spans="1:10" s="5" customFormat="1" ht="91.15">
      <c r="A297" s="40" t="s">
        <v>464</v>
      </c>
      <c r="B297" s="41" t="s">
        <v>202</v>
      </c>
      <c r="C297" s="42" t="s">
        <v>22</v>
      </c>
      <c r="D297" s="43">
        <v>15</v>
      </c>
      <c r="E297" s="44"/>
      <c r="F297" s="45" t="str">
        <f t="shared" si="8"/>
        <v>CERO PESOS 00/100 M.N.</v>
      </c>
      <c r="G297" s="46">
        <f t="shared" si="9"/>
        <v>0</v>
      </c>
      <c r="H297" s="72"/>
      <c r="I297" s="2"/>
      <c r="J297" s="2"/>
    </row>
    <row r="298" spans="1:10" s="5" customFormat="1" ht="91.15">
      <c r="A298" s="40" t="s">
        <v>465</v>
      </c>
      <c r="B298" s="41" t="s">
        <v>563</v>
      </c>
      <c r="C298" s="42" t="s">
        <v>22</v>
      </c>
      <c r="D298" s="43">
        <v>12</v>
      </c>
      <c r="E298" s="44"/>
      <c r="F298" s="45" t="str">
        <f t="shared" si="8"/>
        <v>CERO PESOS 00/100 M.N.</v>
      </c>
      <c r="G298" s="46">
        <f t="shared" si="9"/>
        <v>0</v>
      </c>
      <c r="H298" s="72"/>
      <c r="I298" s="2"/>
      <c r="J298" s="2"/>
    </row>
    <row r="299" spans="1:10" s="5" customFormat="1" ht="50.65">
      <c r="A299" s="40" t="s">
        <v>466</v>
      </c>
      <c r="B299" s="41" t="s">
        <v>665</v>
      </c>
      <c r="C299" s="42" t="s">
        <v>29</v>
      </c>
      <c r="D299" s="43">
        <v>2</v>
      </c>
      <c r="E299" s="44"/>
      <c r="F299" s="45" t="str">
        <f t="shared" si="8"/>
        <v>CERO PESOS 00/100 M.N.</v>
      </c>
      <c r="G299" s="46">
        <f t="shared" si="9"/>
        <v>0</v>
      </c>
      <c r="H299" s="72"/>
      <c r="I299" s="2"/>
      <c r="J299" s="2"/>
    </row>
    <row r="300" spans="1:10" s="5" customFormat="1" ht="91.15">
      <c r="A300" s="40" t="s">
        <v>467</v>
      </c>
      <c r="B300" s="41" t="s">
        <v>703</v>
      </c>
      <c r="C300" s="42" t="s">
        <v>29</v>
      </c>
      <c r="D300" s="43">
        <v>9</v>
      </c>
      <c r="E300" s="44"/>
      <c r="F300" s="45" t="str">
        <f t="shared" si="8"/>
        <v>CERO PESOS 00/100 M.N.</v>
      </c>
      <c r="G300" s="46">
        <f t="shared" si="9"/>
        <v>0</v>
      </c>
      <c r="H300" s="72"/>
      <c r="I300" s="2"/>
      <c r="J300" s="2"/>
    </row>
    <row r="301" spans="1:10" s="5" customFormat="1" ht="91.15">
      <c r="A301" s="40" t="s">
        <v>468</v>
      </c>
      <c r="B301" s="41" t="s">
        <v>704</v>
      </c>
      <c r="C301" s="42" t="s">
        <v>29</v>
      </c>
      <c r="D301" s="43">
        <v>4</v>
      </c>
      <c r="E301" s="44"/>
      <c r="F301" s="45" t="str">
        <f t="shared" si="8"/>
        <v>CERO PESOS 00/100 M.N.</v>
      </c>
      <c r="G301" s="46">
        <f t="shared" si="9"/>
        <v>0</v>
      </c>
      <c r="H301" s="72"/>
      <c r="I301" s="2"/>
      <c r="J301" s="2"/>
    </row>
    <row r="302" spans="1:10" s="5" customFormat="1" ht="50.65">
      <c r="A302" s="40" t="s">
        <v>469</v>
      </c>
      <c r="B302" s="41" t="s">
        <v>205</v>
      </c>
      <c r="C302" s="42" t="s">
        <v>29</v>
      </c>
      <c r="D302" s="43">
        <v>12</v>
      </c>
      <c r="E302" s="44"/>
      <c r="F302" s="45" t="str">
        <f t="shared" si="8"/>
        <v>CERO PESOS 00/100 M.N.</v>
      </c>
      <c r="G302" s="46">
        <f t="shared" si="9"/>
        <v>0</v>
      </c>
      <c r="H302" s="72"/>
      <c r="I302" s="2"/>
      <c r="J302" s="2"/>
    </row>
    <row r="303" spans="1:10" s="5" customFormat="1" ht="91.15">
      <c r="A303" s="40" t="s">
        <v>470</v>
      </c>
      <c r="B303" s="41" t="s">
        <v>705</v>
      </c>
      <c r="C303" s="42" t="s">
        <v>29</v>
      </c>
      <c r="D303" s="43">
        <v>10</v>
      </c>
      <c r="E303" s="44"/>
      <c r="F303" s="45" t="str">
        <f t="shared" si="8"/>
        <v>CERO PESOS 00/100 M.N.</v>
      </c>
      <c r="G303" s="46">
        <f t="shared" si="9"/>
        <v>0</v>
      </c>
      <c r="H303" s="72"/>
      <c r="I303" s="2"/>
      <c r="J303" s="2"/>
    </row>
    <row r="304" spans="1:10" s="5" customFormat="1" ht="20.25">
      <c r="A304" s="40" t="s">
        <v>471</v>
      </c>
      <c r="B304" s="41" t="s">
        <v>666</v>
      </c>
      <c r="C304" s="42" t="s">
        <v>22</v>
      </c>
      <c r="D304" s="43">
        <v>30</v>
      </c>
      <c r="E304" s="44"/>
      <c r="F304" s="45" t="str">
        <f t="shared" si="8"/>
        <v>CERO PESOS 00/100 M.N.</v>
      </c>
      <c r="G304" s="46">
        <f t="shared" si="9"/>
        <v>0</v>
      </c>
      <c r="H304" s="72"/>
      <c r="I304" s="2"/>
      <c r="J304" s="2"/>
    </row>
    <row r="305" spans="1:10" s="5" customFormat="1" ht="20.25">
      <c r="A305" s="40" t="s">
        <v>472</v>
      </c>
      <c r="B305" s="41" t="s">
        <v>667</v>
      </c>
      <c r="C305" s="42" t="s">
        <v>22</v>
      </c>
      <c r="D305" s="43">
        <v>30</v>
      </c>
      <c r="E305" s="44"/>
      <c r="F305" s="45" t="str">
        <f t="shared" si="8"/>
        <v>CERO PESOS 00/100 M.N.</v>
      </c>
      <c r="G305" s="46">
        <f t="shared" si="9"/>
        <v>0</v>
      </c>
      <c r="H305" s="72"/>
      <c r="I305" s="2"/>
      <c r="J305" s="2"/>
    </row>
    <row r="306" spans="1:10" s="5" customFormat="1" ht="40.5">
      <c r="A306" s="40" t="s">
        <v>473</v>
      </c>
      <c r="B306" s="41" t="s">
        <v>98</v>
      </c>
      <c r="C306" s="42" t="s">
        <v>22</v>
      </c>
      <c r="D306" s="43">
        <v>38</v>
      </c>
      <c r="E306" s="44"/>
      <c r="F306" s="45" t="str">
        <f t="shared" si="8"/>
        <v>CERO PESOS 00/100 M.N.</v>
      </c>
      <c r="G306" s="46">
        <f t="shared" si="9"/>
        <v>0</v>
      </c>
      <c r="H306" s="72"/>
      <c r="I306" s="2"/>
      <c r="J306" s="2"/>
    </row>
    <row r="307" spans="1:10" s="5" customFormat="1" ht="40.5">
      <c r="A307" s="40" t="s">
        <v>474</v>
      </c>
      <c r="B307" s="41" t="s">
        <v>183</v>
      </c>
      <c r="C307" s="42" t="s">
        <v>22</v>
      </c>
      <c r="D307" s="43">
        <v>38</v>
      </c>
      <c r="E307" s="44"/>
      <c r="F307" s="45" t="str">
        <f t="shared" si="8"/>
        <v>CERO PESOS 00/100 M.N.</v>
      </c>
      <c r="G307" s="46">
        <f t="shared" si="9"/>
        <v>0</v>
      </c>
      <c r="H307" s="72"/>
      <c r="I307" s="2"/>
      <c r="J307" s="2"/>
    </row>
    <row r="308" spans="1:10" s="5" customFormat="1" ht="50.65">
      <c r="A308" s="40" t="s">
        <v>475</v>
      </c>
      <c r="B308" s="41" t="s">
        <v>668</v>
      </c>
      <c r="C308" s="42" t="s">
        <v>22</v>
      </c>
      <c r="D308" s="43">
        <v>38</v>
      </c>
      <c r="E308" s="44"/>
      <c r="F308" s="45" t="str">
        <f t="shared" si="8"/>
        <v>CERO PESOS 00/100 M.N.</v>
      </c>
      <c r="G308" s="46">
        <f t="shared" si="9"/>
        <v>0</v>
      </c>
      <c r="H308" s="72"/>
      <c r="I308" s="2"/>
      <c r="J308" s="2"/>
    </row>
    <row r="309" spans="1:10" s="5" customFormat="1" ht="50.65">
      <c r="A309" s="40" t="s">
        <v>476</v>
      </c>
      <c r="B309" s="41" t="s">
        <v>669</v>
      </c>
      <c r="C309" s="42" t="s">
        <v>22</v>
      </c>
      <c r="D309" s="43">
        <v>38</v>
      </c>
      <c r="E309" s="44"/>
      <c r="F309" s="45" t="str">
        <f t="shared" si="8"/>
        <v>CERO PESOS 00/100 M.N.</v>
      </c>
      <c r="G309" s="46">
        <f t="shared" si="9"/>
        <v>0</v>
      </c>
      <c r="H309" s="72"/>
      <c r="I309" s="2"/>
      <c r="J309" s="2"/>
    </row>
    <row r="310" spans="1:10" s="5" customFormat="1" ht="50.65">
      <c r="A310" s="40" t="s">
        <v>477</v>
      </c>
      <c r="B310" s="41" t="s">
        <v>184</v>
      </c>
      <c r="C310" s="42" t="s">
        <v>29</v>
      </c>
      <c r="D310" s="43">
        <v>35</v>
      </c>
      <c r="E310" s="44"/>
      <c r="F310" s="45" t="str">
        <f t="shared" si="8"/>
        <v>CERO PESOS 00/100 M.N.</v>
      </c>
      <c r="G310" s="46">
        <f t="shared" si="9"/>
        <v>0</v>
      </c>
      <c r="H310" s="72"/>
      <c r="I310" s="2"/>
      <c r="J310" s="2"/>
    </row>
    <row r="311" spans="1:10" s="5" customFormat="1" ht="50.65">
      <c r="A311" s="40" t="s">
        <v>478</v>
      </c>
      <c r="B311" s="41" t="s">
        <v>99</v>
      </c>
      <c r="C311" s="42" t="s">
        <v>29</v>
      </c>
      <c r="D311" s="43">
        <v>15</v>
      </c>
      <c r="E311" s="44"/>
      <c r="F311" s="45" t="str">
        <f t="shared" si="8"/>
        <v>CERO PESOS 00/100 M.N.</v>
      </c>
      <c r="G311" s="46">
        <f t="shared" si="9"/>
        <v>0</v>
      </c>
      <c r="H311" s="72"/>
      <c r="I311" s="2"/>
      <c r="J311" s="2"/>
    </row>
    <row r="312" spans="1:10" s="5" customFormat="1" ht="70.9">
      <c r="A312" s="40" t="s">
        <v>479</v>
      </c>
      <c r="B312" s="41" t="s">
        <v>706</v>
      </c>
      <c r="C312" s="42" t="s">
        <v>83</v>
      </c>
      <c r="D312" s="43">
        <v>8</v>
      </c>
      <c r="E312" s="44"/>
      <c r="F312" s="45" t="str">
        <f t="shared" si="8"/>
        <v>CERO PESOS 00/100 M.N.</v>
      </c>
      <c r="G312" s="46">
        <f t="shared" si="9"/>
        <v>0</v>
      </c>
      <c r="H312" s="72"/>
      <c r="I312" s="2"/>
      <c r="J312" s="2"/>
    </row>
    <row r="313" spans="1:10" s="5" customFormat="1" ht="14.25">
      <c r="A313" s="73" t="s">
        <v>115</v>
      </c>
      <c r="B313" s="73" t="s">
        <v>100</v>
      </c>
      <c r="C313" s="74"/>
      <c r="D313" s="81"/>
      <c r="E313" s="81"/>
      <c r="F313" s="77"/>
      <c r="G313" s="78">
        <f>SUM(G314:G326)</f>
        <v>0</v>
      </c>
      <c r="H313" s="72"/>
      <c r="I313" s="2"/>
      <c r="J313" s="2"/>
    </row>
    <row r="314" spans="1:10" s="5" customFormat="1" ht="81">
      <c r="A314" s="40" t="s">
        <v>480</v>
      </c>
      <c r="B314" s="41" t="s">
        <v>185</v>
      </c>
      <c r="C314" s="42" t="s">
        <v>83</v>
      </c>
      <c r="D314" s="43">
        <v>16</v>
      </c>
      <c r="E314" s="44"/>
      <c r="F314" s="45" t="str">
        <f t="shared" si="8"/>
        <v>CERO PESOS 00/100 M.N.</v>
      </c>
      <c r="G314" s="46">
        <f t="shared" si="9"/>
        <v>0</v>
      </c>
      <c r="H314" s="72"/>
      <c r="I314" s="2"/>
      <c r="J314" s="2"/>
    </row>
    <row r="315" spans="1:10" s="5" customFormat="1" ht="30.4">
      <c r="A315" s="40" t="s">
        <v>481</v>
      </c>
      <c r="B315" s="41" t="s">
        <v>670</v>
      </c>
      <c r="C315" s="42" t="s">
        <v>22</v>
      </c>
      <c r="D315" s="43">
        <v>100</v>
      </c>
      <c r="E315" s="44"/>
      <c r="F315" s="45" t="str">
        <f t="shared" si="8"/>
        <v>CERO PESOS 00/100 M.N.</v>
      </c>
      <c r="G315" s="46">
        <f t="shared" si="9"/>
        <v>0</v>
      </c>
      <c r="H315" s="72"/>
      <c r="I315" s="2"/>
      <c r="J315" s="2"/>
    </row>
    <row r="316" spans="1:10" s="5" customFormat="1" ht="20.25">
      <c r="A316" s="40" t="s">
        <v>482</v>
      </c>
      <c r="B316" s="41" t="s">
        <v>671</v>
      </c>
      <c r="C316" s="42" t="s">
        <v>22</v>
      </c>
      <c r="D316" s="43">
        <v>60</v>
      </c>
      <c r="E316" s="44"/>
      <c r="F316" s="45" t="str">
        <f t="shared" si="8"/>
        <v>CERO PESOS 00/100 M.N.</v>
      </c>
      <c r="G316" s="46">
        <f t="shared" si="9"/>
        <v>0</v>
      </c>
      <c r="H316" s="72"/>
      <c r="I316" s="2"/>
      <c r="J316" s="2"/>
    </row>
    <row r="317" spans="1:10" s="5" customFormat="1" ht="20.25">
      <c r="A317" s="40" t="s">
        <v>483</v>
      </c>
      <c r="B317" s="41" t="s">
        <v>672</v>
      </c>
      <c r="C317" s="42" t="s">
        <v>22</v>
      </c>
      <c r="D317" s="43">
        <v>25</v>
      </c>
      <c r="E317" s="44"/>
      <c r="F317" s="45" t="str">
        <f t="shared" si="8"/>
        <v>CERO PESOS 00/100 M.N.</v>
      </c>
      <c r="G317" s="46">
        <f t="shared" si="9"/>
        <v>0</v>
      </c>
      <c r="H317" s="72"/>
      <c r="I317" s="2"/>
      <c r="J317" s="2"/>
    </row>
    <row r="318" spans="1:10" s="5" customFormat="1" ht="70.9">
      <c r="A318" s="40" t="s">
        <v>484</v>
      </c>
      <c r="B318" s="41" t="s">
        <v>186</v>
      </c>
      <c r="C318" s="42" t="s">
        <v>22</v>
      </c>
      <c r="D318" s="43">
        <v>640</v>
      </c>
      <c r="E318" s="44"/>
      <c r="F318" s="45" t="str">
        <f t="shared" si="8"/>
        <v>CERO PESOS 00/100 M.N.</v>
      </c>
      <c r="G318" s="46">
        <f t="shared" si="9"/>
        <v>0</v>
      </c>
      <c r="H318" s="72"/>
      <c r="I318" s="2"/>
      <c r="J318" s="2"/>
    </row>
    <row r="319" spans="1:10" s="5" customFormat="1" ht="30.4">
      <c r="A319" s="40" t="s">
        <v>485</v>
      </c>
      <c r="B319" s="41" t="s">
        <v>187</v>
      </c>
      <c r="C319" s="42" t="s">
        <v>22</v>
      </c>
      <c r="D319" s="43">
        <v>57</v>
      </c>
      <c r="E319" s="44"/>
      <c r="F319" s="45" t="str">
        <f t="shared" si="8"/>
        <v>CERO PESOS 00/100 M.N.</v>
      </c>
      <c r="G319" s="46">
        <f t="shared" si="9"/>
        <v>0</v>
      </c>
      <c r="H319" s="72"/>
      <c r="I319" s="2"/>
      <c r="J319" s="2"/>
    </row>
    <row r="320" spans="1:10" s="5" customFormat="1" ht="70.9">
      <c r="A320" s="40" t="s">
        <v>486</v>
      </c>
      <c r="B320" s="41" t="s">
        <v>101</v>
      </c>
      <c r="C320" s="42" t="s">
        <v>29</v>
      </c>
      <c r="D320" s="43">
        <v>15</v>
      </c>
      <c r="E320" s="44"/>
      <c r="F320" s="45" t="str">
        <f t="shared" si="8"/>
        <v>CERO PESOS 00/100 M.N.</v>
      </c>
      <c r="G320" s="46">
        <f t="shared" si="9"/>
        <v>0</v>
      </c>
      <c r="H320" s="72"/>
      <c r="I320" s="2"/>
      <c r="J320" s="2"/>
    </row>
    <row r="321" spans="1:10" s="5" customFormat="1" ht="40.5">
      <c r="A321" s="40" t="s">
        <v>487</v>
      </c>
      <c r="B321" s="41" t="s">
        <v>188</v>
      </c>
      <c r="C321" s="42" t="s">
        <v>29</v>
      </c>
      <c r="D321" s="43">
        <v>16</v>
      </c>
      <c r="E321" s="44"/>
      <c r="F321" s="45" t="str">
        <f t="shared" si="8"/>
        <v>CERO PESOS 00/100 M.N.</v>
      </c>
      <c r="G321" s="46">
        <f t="shared" si="9"/>
        <v>0</v>
      </c>
      <c r="H321" s="72"/>
      <c r="I321" s="2"/>
      <c r="J321" s="2"/>
    </row>
    <row r="322" spans="1:10" s="5" customFormat="1" ht="30.4">
      <c r="A322" s="40" t="s">
        <v>488</v>
      </c>
      <c r="B322" s="41" t="s">
        <v>189</v>
      </c>
      <c r="C322" s="42" t="s">
        <v>29</v>
      </c>
      <c r="D322" s="43">
        <v>16</v>
      </c>
      <c r="E322" s="44"/>
      <c r="F322" s="45" t="str">
        <f t="shared" si="8"/>
        <v>CERO PESOS 00/100 M.N.</v>
      </c>
      <c r="G322" s="46">
        <f t="shared" si="9"/>
        <v>0</v>
      </c>
      <c r="H322" s="72"/>
      <c r="I322" s="2"/>
      <c r="J322" s="2"/>
    </row>
    <row r="323" spans="1:10" s="5" customFormat="1" ht="30.4">
      <c r="A323" s="40" t="s">
        <v>489</v>
      </c>
      <c r="B323" s="41" t="s">
        <v>190</v>
      </c>
      <c r="C323" s="42" t="s">
        <v>29</v>
      </c>
      <c r="D323" s="43">
        <v>16</v>
      </c>
      <c r="E323" s="44"/>
      <c r="F323" s="45" t="str">
        <f t="shared" si="8"/>
        <v>CERO PESOS 00/100 M.N.</v>
      </c>
      <c r="G323" s="46">
        <f t="shared" si="9"/>
        <v>0</v>
      </c>
      <c r="H323" s="72"/>
      <c r="I323" s="2"/>
      <c r="J323" s="2"/>
    </row>
    <row r="324" spans="1:10" s="5" customFormat="1" ht="40.5">
      <c r="A324" s="40" t="s">
        <v>490</v>
      </c>
      <c r="B324" s="41" t="s">
        <v>191</v>
      </c>
      <c r="C324" s="42" t="s">
        <v>29</v>
      </c>
      <c r="D324" s="43">
        <v>6</v>
      </c>
      <c r="E324" s="44"/>
      <c r="F324" s="45" t="str">
        <f t="shared" si="8"/>
        <v>CERO PESOS 00/100 M.N.</v>
      </c>
      <c r="G324" s="46">
        <f t="shared" si="9"/>
        <v>0</v>
      </c>
      <c r="H324" s="72"/>
      <c r="I324" s="2"/>
      <c r="J324" s="2"/>
    </row>
    <row r="325" spans="1:10" s="5" customFormat="1" ht="40.5">
      <c r="A325" s="40" t="s">
        <v>491</v>
      </c>
      <c r="B325" s="41" t="s">
        <v>192</v>
      </c>
      <c r="C325" s="42" t="s">
        <v>29</v>
      </c>
      <c r="D325" s="43">
        <v>1</v>
      </c>
      <c r="E325" s="44"/>
      <c r="F325" s="45" t="str">
        <f t="shared" si="8"/>
        <v>CERO PESOS 00/100 M.N.</v>
      </c>
      <c r="G325" s="46">
        <f t="shared" si="9"/>
        <v>0</v>
      </c>
      <c r="H325" s="72"/>
      <c r="I325" s="2"/>
      <c r="J325" s="2"/>
    </row>
    <row r="326" spans="1:10" s="5" customFormat="1" ht="40.5">
      <c r="A326" s="40" t="s">
        <v>492</v>
      </c>
      <c r="B326" s="41" t="s">
        <v>193</v>
      </c>
      <c r="C326" s="42" t="s">
        <v>29</v>
      </c>
      <c r="D326" s="43">
        <v>14</v>
      </c>
      <c r="E326" s="44"/>
      <c r="F326" s="45" t="str">
        <f t="shared" si="8"/>
        <v>CERO PESOS 00/100 M.N.</v>
      </c>
      <c r="G326" s="46">
        <f t="shared" si="9"/>
        <v>0</v>
      </c>
      <c r="H326" s="72"/>
      <c r="I326" s="2"/>
      <c r="J326" s="2"/>
    </row>
    <row r="327" spans="1:10" s="5" customFormat="1" ht="14.25">
      <c r="A327" s="73" t="s">
        <v>116</v>
      </c>
      <c r="B327" s="73" t="s">
        <v>194</v>
      </c>
      <c r="C327" s="74"/>
      <c r="D327" s="81"/>
      <c r="E327" s="81"/>
      <c r="F327" s="77"/>
      <c r="G327" s="78">
        <f>SUM(G328:G333)</f>
        <v>0</v>
      </c>
      <c r="H327" s="72"/>
      <c r="I327" s="2"/>
      <c r="J327" s="2"/>
    </row>
    <row r="328" spans="1:10" s="5" customFormat="1" ht="81">
      <c r="A328" s="40" t="s">
        <v>493</v>
      </c>
      <c r="B328" s="41" t="s">
        <v>195</v>
      </c>
      <c r="C328" s="42" t="s">
        <v>29</v>
      </c>
      <c r="D328" s="43">
        <v>6</v>
      </c>
      <c r="E328" s="44"/>
      <c r="F328" s="45" t="str">
        <f t="shared" si="8"/>
        <v>CERO PESOS 00/100 M.N.</v>
      </c>
      <c r="G328" s="46">
        <f t="shared" si="9"/>
        <v>0</v>
      </c>
      <c r="H328" s="72"/>
      <c r="I328" s="2"/>
      <c r="J328" s="2"/>
    </row>
    <row r="329" spans="1:10" s="5" customFormat="1" ht="60.75">
      <c r="A329" s="40" t="s">
        <v>494</v>
      </c>
      <c r="B329" s="41" t="s">
        <v>196</v>
      </c>
      <c r="C329" s="42" t="s">
        <v>29</v>
      </c>
      <c r="D329" s="43">
        <v>6</v>
      </c>
      <c r="E329" s="44"/>
      <c r="F329" s="45" t="str">
        <f t="shared" si="8"/>
        <v>CERO PESOS 00/100 M.N.</v>
      </c>
      <c r="G329" s="46">
        <f t="shared" si="9"/>
        <v>0</v>
      </c>
      <c r="H329" s="72"/>
      <c r="I329" s="2"/>
      <c r="J329" s="2"/>
    </row>
    <row r="330" spans="1:10" s="5" customFormat="1" ht="40.5">
      <c r="A330" s="40" t="s">
        <v>495</v>
      </c>
      <c r="B330" s="41" t="s">
        <v>197</v>
      </c>
      <c r="C330" s="42" t="s">
        <v>29</v>
      </c>
      <c r="D330" s="43">
        <v>6</v>
      </c>
      <c r="E330" s="44"/>
      <c r="F330" s="45" t="str">
        <f t="shared" si="8"/>
        <v>CERO PESOS 00/100 M.N.</v>
      </c>
      <c r="G330" s="46">
        <f t="shared" si="9"/>
        <v>0</v>
      </c>
      <c r="H330" s="72"/>
      <c r="I330" s="2"/>
      <c r="J330" s="2"/>
    </row>
    <row r="331" spans="1:10" s="5" customFormat="1" ht="30.4">
      <c r="A331" s="40" t="s">
        <v>496</v>
      </c>
      <c r="B331" s="41" t="s">
        <v>670</v>
      </c>
      <c r="C331" s="42" t="s">
        <v>22</v>
      </c>
      <c r="D331" s="43">
        <v>36</v>
      </c>
      <c r="E331" s="44"/>
      <c r="F331" s="45" t="str">
        <f t="shared" si="8"/>
        <v>CERO PESOS 00/100 M.N.</v>
      </c>
      <c r="G331" s="46">
        <f t="shared" si="9"/>
        <v>0</v>
      </c>
      <c r="H331" s="72"/>
      <c r="I331" s="2"/>
      <c r="J331" s="2"/>
    </row>
    <row r="332" spans="1:10" s="5" customFormat="1" ht="20.25">
      <c r="A332" s="40" t="s">
        <v>497</v>
      </c>
      <c r="B332" s="41" t="s">
        <v>671</v>
      </c>
      <c r="C332" s="42" t="s">
        <v>22</v>
      </c>
      <c r="D332" s="43">
        <v>5</v>
      </c>
      <c r="E332" s="44"/>
      <c r="F332" s="45" t="str">
        <f t="shared" si="8"/>
        <v>CERO PESOS 00/100 M.N.</v>
      </c>
      <c r="G332" s="46">
        <f t="shared" si="9"/>
        <v>0</v>
      </c>
      <c r="H332" s="72"/>
      <c r="I332" s="2"/>
      <c r="J332" s="2"/>
    </row>
    <row r="333" spans="1:10" s="5" customFormat="1" ht="70.9">
      <c r="A333" s="40" t="s">
        <v>498</v>
      </c>
      <c r="B333" s="41" t="s">
        <v>198</v>
      </c>
      <c r="C333" s="42" t="s">
        <v>22</v>
      </c>
      <c r="D333" s="43">
        <v>83.71</v>
      </c>
      <c r="E333" s="44"/>
      <c r="F333" s="45" t="str">
        <f t="shared" si="8"/>
        <v>CERO PESOS 00/100 M.N.</v>
      </c>
      <c r="G333" s="46">
        <f t="shared" si="9"/>
        <v>0</v>
      </c>
      <c r="H333" s="72"/>
      <c r="I333" s="2"/>
      <c r="J333" s="2"/>
    </row>
    <row r="334" spans="1:10" s="5" customFormat="1" ht="14.25">
      <c r="A334" s="73" t="s">
        <v>564</v>
      </c>
      <c r="B334" s="73" t="s">
        <v>673</v>
      </c>
      <c r="C334" s="74"/>
      <c r="D334" s="81"/>
      <c r="E334" s="81"/>
      <c r="F334" s="77"/>
      <c r="G334" s="78">
        <f>SUM(G335:G343)</f>
        <v>0</v>
      </c>
      <c r="H334" s="72"/>
      <c r="I334" s="2"/>
      <c r="J334" s="2"/>
    </row>
    <row r="335" spans="1:10" s="5" customFormat="1" ht="81">
      <c r="A335" s="40" t="s">
        <v>499</v>
      </c>
      <c r="B335" s="41" t="s">
        <v>674</v>
      </c>
      <c r="C335" s="42" t="s">
        <v>83</v>
      </c>
      <c r="D335" s="43">
        <v>6</v>
      </c>
      <c r="E335" s="44"/>
      <c r="F335" s="45" t="str">
        <f t="shared" si="8"/>
        <v>CERO PESOS 00/100 M.N.</v>
      </c>
      <c r="G335" s="46">
        <f t="shared" si="9"/>
        <v>0</v>
      </c>
      <c r="H335" s="72"/>
      <c r="I335" s="2"/>
      <c r="J335" s="2"/>
    </row>
    <row r="336" spans="1:10" s="5" customFormat="1" ht="60.75">
      <c r="A336" s="40" t="s">
        <v>500</v>
      </c>
      <c r="B336" s="41" t="s">
        <v>675</v>
      </c>
      <c r="C336" s="42" t="s">
        <v>29</v>
      </c>
      <c r="D336" s="43">
        <v>6</v>
      </c>
      <c r="E336" s="44"/>
      <c r="F336" s="45" t="str">
        <f t="shared" si="8"/>
        <v>CERO PESOS 00/100 M.N.</v>
      </c>
      <c r="G336" s="46">
        <f t="shared" si="9"/>
        <v>0</v>
      </c>
      <c r="H336" s="72"/>
      <c r="I336" s="2"/>
      <c r="J336" s="2"/>
    </row>
    <row r="337" spans="1:10" s="5" customFormat="1" ht="50.65">
      <c r="A337" s="40" t="s">
        <v>501</v>
      </c>
      <c r="B337" s="41" t="s">
        <v>676</v>
      </c>
      <c r="C337" s="42" t="s">
        <v>29</v>
      </c>
      <c r="D337" s="43">
        <v>1</v>
      </c>
      <c r="E337" s="44"/>
      <c r="F337" s="45" t="str">
        <f t="shared" si="8"/>
        <v>CERO PESOS 00/100 M.N.</v>
      </c>
      <c r="G337" s="46">
        <f t="shared" si="9"/>
        <v>0</v>
      </c>
      <c r="H337" s="72"/>
      <c r="I337" s="2"/>
      <c r="J337" s="2"/>
    </row>
    <row r="338" spans="1:10" s="5" customFormat="1" ht="30.4">
      <c r="A338" s="40" t="s">
        <v>502</v>
      </c>
      <c r="B338" s="41" t="s">
        <v>677</v>
      </c>
      <c r="C338" s="42" t="s">
        <v>29</v>
      </c>
      <c r="D338" s="43">
        <v>1</v>
      </c>
      <c r="E338" s="44"/>
      <c r="F338" s="45" t="str">
        <f t="shared" si="8"/>
        <v>CERO PESOS 00/100 M.N.</v>
      </c>
      <c r="G338" s="46">
        <f t="shared" si="9"/>
        <v>0</v>
      </c>
      <c r="H338" s="72"/>
      <c r="I338" s="2"/>
      <c r="J338" s="2"/>
    </row>
    <row r="339" spans="1:10" s="5" customFormat="1" ht="50.65">
      <c r="A339" s="40" t="s">
        <v>503</v>
      </c>
      <c r="B339" s="41" t="s">
        <v>678</v>
      </c>
      <c r="C339" s="42" t="s">
        <v>29</v>
      </c>
      <c r="D339" s="43">
        <v>1</v>
      </c>
      <c r="E339" s="44"/>
      <c r="F339" s="45" t="str">
        <f t="shared" si="10" ref="F339:F368">+numtext(E339)</f>
        <v>CERO PESOS 00/100 M.N.</v>
      </c>
      <c r="G339" s="46">
        <f t="shared" si="11" ref="G339:G368">+ROUND(D339*E339,2)</f>
        <v>0</v>
      </c>
      <c r="H339" s="72"/>
      <c r="I339" s="2"/>
      <c r="J339" s="2"/>
    </row>
    <row r="340" spans="1:10" s="5" customFormat="1" ht="30.4">
      <c r="A340" s="40" t="s">
        <v>504</v>
      </c>
      <c r="B340" s="41" t="s">
        <v>670</v>
      </c>
      <c r="C340" s="42" t="s">
        <v>22</v>
      </c>
      <c r="D340" s="43">
        <v>48</v>
      </c>
      <c r="E340" s="44"/>
      <c r="F340" s="45" t="str">
        <f t="shared" si="10"/>
        <v>CERO PESOS 00/100 M.N.</v>
      </c>
      <c r="G340" s="46">
        <f t="shared" si="11"/>
        <v>0</v>
      </c>
      <c r="H340" s="72"/>
      <c r="I340" s="2"/>
      <c r="J340" s="2"/>
    </row>
    <row r="341" spans="1:10" s="5" customFormat="1" ht="20.25">
      <c r="A341" s="40" t="s">
        <v>505</v>
      </c>
      <c r="B341" s="41" t="s">
        <v>671</v>
      </c>
      <c r="C341" s="42" t="s">
        <v>22</v>
      </c>
      <c r="D341" s="43">
        <v>12</v>
      </c>
      <c r="E341" s="44"/>
      <c r="F341" s="45" t="str">
        <f t="shared" si="10"/>
        <v>CERO PESOS 00/100 M.N.</v>
      </c>
      <c r="G341" s="46">
        <f t="shared" si="11"/>
        <v>0</v>
      </c>
      <c r="H341" s="72"/>
      <c r="I341" s="2"/>
      <c r="J341" s="2"/>
    </row>
    <row r="342" spans="1:10" s="5" customFormat="1" ht="70.9">
      <c r="A342" s="40" t="s">
        <v>506</v>
      </c>
      <c r="B342" s="41" t="s">
        <v>186</v>
      </c>
      <c r="C342" s="42" t="s">
        <v>22</v>
      </c>
      <c r="D342" s="43">
        <v>240</v>
      </c>
      <c r="E342" s="44"/>
      <c r="F342" s="45" t="str">
        <f t="shared" si="10"/>
        <v>CERO PESOS 00/100 M.N.</v>
      </c>
      <c r="G342" s="46">
        <f t="shared" si="11"/>
        <v>0</v>
      </c>
      <c r="H342" s="72"/>
      <c r="I342" s="2"/>
      <c r="J342" s="2"/>
    </row>
    <row r="343" spans="1:10" s="5" customFormat="1" ht="30.4">
      <c r="A343" s="40" t="s">
        <v>507</v>
      </c>
      <c r="B343" s="41" t="s">
        <v>679</v>
      </c>
      <c r="C343" s="42" t="s">
        <v>22</v>
      </c>
      <c r="D343" s="43">
        <v>238</v>
      </c>
      <c r="E343" s="44"/>
      <c r="F343" s="45" t="str">
        <f t="shared" si="10"/>
        <v>CERO PESOS 00/100 M.N.</v>
      </c>
      <c r="G343" s="46">
        <f t="shared" si="11"/>
        <v>0</v>
      </c>
      <c r="H343" s="72"/>
      <c r="I343" s="2"/>
      <c r="J343" s="2"/>
    </row>
    <row r="344" spans="1:10" s="5" customFormat="1" ht="14.25">
      <c r="A344" s="73" t="s">
        <v>565</v>
      </c>
      <c r="B344" s="73" t="s">
        <v>567</v>
      </c>
      <c r="C344" s="74"/>
      <c r="D344" s="81"/>
      <c r="E344" s="81"/>
      <c r="F344" s="77"/>
      <c r="G344" s="78">
        <f>SUM(G345:G365)</f>
        <v>0</v>
      </c>
      <c r="H344" s="72"/>
      <c r="I344" s="2"/>
      <c r="J344" s="2"/>
    </row>
    <row r="345" spans="1:10" s="5" customFormat="1" ht="91.15">
      <c r="A345" s="40" t="s">
        <v>508</v>
      </c>
      <c r="B345" s="41" t="s">
        <v>680</v>
      </c>
      <c r="C345" s="42" t="s">
        <v>83</v>
      </c>
      <c r="D345" s="43">
        <v>26</v>
      </c>
      <c r="E345" s="44"/>
      <c r="F345" s="45" t="str">
        <f t="shared" si="10"/>
        <v>CERO PESOS 00/100 M.N.</v>
      </c>
      <c r="G345" s="46">
        <f t="shared" si="11"/>
        <v>0</v>
      </c>
      <c r="H345" s="72"/>
      <c r="I345" s="2"/>
      <c r="J345" s="2"/>
    </row>
    <row r="346" spans="1:10" s="5" customFormat="1" ht="50.65">
      <c r="A346" s="40" t="s">
        <v>509</v>
      </c>
      <c r="B346" s="41" t="s">
        <v>568</v>
      </c>
      <c r="C346" s="42" t="s">
        <v>29</v>
      </c>
      <c r="D346" s="43">
        <v>1</v>
      </c>
      <c r="E346" s="44"/>
      <c r="F346" s="45" t="str">
        <f t="shared" si="10"/>
        <v>CERO PESOS 00/100 M.N.</v>
      </c>
      <c r="G346" s="46">
        <f t="shared" si="11"/>
        <v>0</v>
      </c>
      <c r="H346" s="72"/>
      <c r="I346" s="2"/>
      <c r="J346" s="2"/>
    </row>
    <row r="347" spans="1:10" s="5" customFormat="1" ht="30.4">
      <c r="A347" s="40" t="s">
        <v>510</v>
      </c>
      <c r="B347" s="41" t="s">
        <v>569</v>
      </c>
      <c r="C347" s="42" t="s">
        <v>29</v>
      </c>
      <c r="D347" s="43">
        <v>1</v>
      </c>
      <c r="E347" s="44"/>
      <c r="F347" s="45" t="str">
        <f t="shared" si="10"/>
        <v>CERO PESOS 00/100 M.N.</v>
      </c>
      <c r="G347" s="46">
        <f t="shared" si="11"/>
        <v>0</v>
      </c>
      <c r="H347" s="72"/>
      <c r="I347" s="2"/>
      <c r="J347" s="2"/>
    </row>
    <row r="348" spans="1:10" s="5" customFormat="1" ht="30.4">
      <c r="A348" s="40" t="s">
        <v>511</v>
      </c>
      <c r="B348" s="41" t="s">
        <v>570</v>
      </c>
      <c r="C348" s="42" t="s">
        <v>29</v>
      </c>
      <c r="D348" s="43">
        <v>1</v>
      </c>
      <c r="E348" s="44"/>
      <c r="F348" s="45" t="str">
        <f t="shared" si="10"/>
        <v>CERO PESOS 00/100 M.N.</v>
      </c>
      <c r="G348" s="46">
        <f t="shared" si="11"/>
        <v>0</v>
      </c>
      <c r="H348" s="72"/>
      <c r="I348" s="2"/>
      <c r="J348" s="2"/>
    </row>
    <row r="349" spans="1:10" s="5" customFormat="1" ht="40.5">
      <c r="A349" s="40" t="s">
        <v>512</v>
      </c>
      <c r="B349" s="41" t="s">
        <v>571</v>
      </c>
      <c r="C349" s="42" t="s">
        <v>29</v>
      </c>
      <c r="D349" s="43">
        <v>1</v>
      </c>
      <c r="E349" s="44"/>
      <c r="F349" s="45" t="str">
        <f t="shared" si="10"/>
        <v>CERO PESOS 00/100 M.N.</v>
      </c>
      <c r="G349" s="46">
        <f t="shared" si="11"/>
        <v>0</v>
      </c>
      <c r="H349" s="72"/>
      <c r="I349" s="2"/>
      <c r="J349" s="2"/>
    </row>
    <row r="350" spans="1:10" s="5" customFormat="1" ht="40.5">
      <c r="A350" s="40" t="s">
        <v>513</v>
      </c>
      <c r="B350" s="41" t="s">
        <v>702</v>
      </c>
      <c r="C350" s="42" t="s">
        <v>29</v>
      </c>
      <c r="D350" s="43">
        <v>6</v>
      </c>
      <c r="E350" s="44"/>
      <c r="F350" s="45" t="str">
        <f t="shared" si="10"/>
        <v>CERO PESOS 00/100 M.N.</v>
      </c>
      <c r="G350" s="46">
        <f t="shared" si="11"/>
        <v>0</v>
      </c>
      <c r="H350" s="72"/>
      <c r="I350" s="2"/>
      <c r="J350" s="2"/>
    </row>
    <row r="351" spans="1:10" s="5" customFormat="1" ht="30.4">
      <c r="A351" s="40" t="s">
        <v>514</v>
      </c>
      <c r="B351" s="41" t="s">
        <v>572</v>
      </c>
      <c r="C351" s="42" t="s">
        <v>29</v>
      </c>
      <c r="D351" s="43">
        <v>14</v>
      </c>
      <c r="E351" s="44"/>
      <c r="F351" s="45" t="str">
        <f t="shared" si="10"/>
        <v>CERO PESOS 00/100 M.N.</v>
      </c>
      <c r="G351" s="46">
        <f t="shared" si="11"/>
        <v>0</v>
      </c>
      <c r="H351" s="72"/>
      <c r="I351" s="2"/>
      <c r="J351" s="2"/>
    </row>
    <row r="352" spans="1:10" s="5" customFormat="1" ht="40.5">
      <c r="A352" s="40" t="s">
        <v>515</v>
      </c>
      <c r="B352" s="41" t="s">
        <v>573</v>
      </c>
      <c r="C352" s="42" t="s">
        <v>29</v>
      </c>
      <c r="D352" s="43">
        <v>14</v>
      </c>
      <c r="E352" s="44"/>
      <c r="F352" s="45" t="str">
        <f t="shared" si="10"/>
        <v>CERO PESOS 00/100 M.N.</v>
      </c>
      <c r="G352" s="46">
        <f t="shared" si="11"/>
        <v>0</v>
      </c>
      <c r="H352" s="72"/>
      <c r="I352" s="2"/>
      <c r="J352" s="2"/>
    </row>
    <row r="353" spans="1:10" s="5" customFormat="1" ht="20.25">
      <c r="A353" s="40" t="s">
        <v>516</v>
      </c>
      <c r="B353" s="41" t="s">
        <v>574</v>
      </c>
      <c r="C353" s="42" t="s">
        <v>29</v>
      </c>
      <c r="D353" s="43">
        <v>1</v>
      </c>
      <c r="E353" s="44"/>
      <c r="F353" s="45" t="str">
        <f t="shared" si="10"/>
        <v>CERO PESOS 00/100 M.N.</v>
      </c>
      <c r="G353" s="46">
        <f t="shared" si="11"/>
        <v>0</v>
      </c>
      <c r="H353" s="72"/>
      <c r="I353" s="2"/>
      <c r="J353" s="2"/>
    </row>
    <row r="354" spans="1:10" s="5" customFormat="1" ht="30.4">
      <c r="A354" s="40" t="s">
        <v>517</v>
      </c>
      <c r="B354" s="41" t="s">
        <v>575</v>
      </c>
      <c r="C354" s="42" t="s">
        <v>29</v>
      </c>
      <c r="D354" s="43">
        <v>14</v>
      </c>
      <c r="E354" s="44"/>
      <c r="F354" s="45" t="str">
        <f t="shared" si="10"/>
        <v>CERO PESOS 00/100 M.N.</v>
      </c>
      <c r="G354" s="46">
        <f t="shared" si="11"/>
        <v>0</v>
      </c>
      <c r="H354" s="72"/>
      <c r="I354" s="2"/>
      <c r="J354" s="2"/>
    </row>
    <row r="355" spans="1:10" s="5" customFormat="1" ht="40.5">
      <c r="A355" s="40" t="s">
        <v>518</v>
      </c>
      <c r="B355" s="41" t="s">
        <v>681</v>
      </c>
      <c r="C355" s="42" t="s">
        <v>29</v>
      </c>
      <c r="D355" s="43">
        <v>12</v>
      </c>
      <c r="E355" s="44"/>
      <c r="F355" s="45" t="str">
        <f t="shared" si="10"/>
        <v>CERO PESOS 00/100 M.N.</v>
      </c>
      <c r="G355" s="46">
        <f t="shared" si="11"/>
        <v>0</v>
      </c>
      <c r="H355" s="72"/>
      <c r="I355" s="2"/>
      <c r="J355" s="2"/>
    </row>
    <row r="356" spans="1:10" s="5" customFormat="1" ht="30.4">
      <c r="A356" s="40" t="s">
        <v>519</v>
      </c>
      <c r="B356" s="41" t="s">
        <v>576</v>
      </c>
      <c r="C356" s="42" t="s">
        <v>29</v>
      </c>
      <c r="D356" s="43">
        <v>12</v>
      </c>
      <c r="E356" s="44"/>
      <c r="F356" s="45" t="str">
        <f t="shared" si="10"/>
        <v>CERO PESOS 00/100 M.N.</v>
      </c>
      <c r="G356" s="46">
        <f t="shared" si="11"/>
        <v>0</v>
      </c>
      <c r="H356" s="72"/>
      <c r="I356" s="2"/>
      <c r="J356" s="2"/>
    </row>
    <row r="357" spans="1:10" s="5" customFormat="1" ht="20.25">
      <c r="A357" s="40" t="s">
        <v>520</v>
      </c>
      <c r="B357" s="41" t="s">
        <v>577</v>
      </c>
      <c r="C357" s="42" t="s">
        <v>29</v>
      </c>
      <c r="D357" s="43">
        <v>14</v>
      </c>
      <c r="E357" s="44"/>
      <c r="F357" s="45" t="str">
        <f t="shared" si="10"/>
        <v>CERO PESOS 00/100 M.N.</v>
      </c>
      <c r="G357" s="46">
        <f t="shared" si="11"/>
        <v>0</v>
      </c>
      <c r="H357" s="72"/>
      <c r="I357" s="2"/>
      <c r="J357" s="2"/>
    </row>
    <row r="358" spans="1:10" s="5" customFormat="1" ht="30.4">
      <c r="A358" s="40" t="s">
        <v>521</v>
      </c>
      <c r="B358" s="41" t="s">
        <v>578</v>
      </c>
      <c r="C358" s="42" t="s">
        <v>29</v>
      </c>
      <c r="D358" s="43">
        <v>14</v>
      </c>
      <c r="E358" s="44"/>
      <c r="F358" s="45" t="str">
        <f t="shared" si="10"/>
        <v>CERO PESOS 00/100 M.N.</v>
      </c>
      <c r="G358" s="46">
        <f t="shared" si="11"/>
        <v>0</v>
      </c>
      <c r="H358" s="72"/>
      <c r="I358" s="2"/>
      <c r="J358" s="2"/>
    </row>
    <row r="359" spans="1:10" s="5" customFormat="1" ht="30.4">
      <c r="A359" s="40" t="s">
        <v>522</v>
      </c>
      <c r="B359" s="41" t="s">
        <v>579</v>
      </c>
      <c r="C359" s="42" t="s">
        <v>29</v>
      </c>
      <c r="D359" s="43">
        <v>1</v>
      </c>
      <c r="E359" s="44"/>
      <c r="F359" s="45" t="str">
        <f t="shared" si="10"/>
        <v>CERO PESOS 00/100 M.N.</v>
      </c>
      <c r="G359" s="46">
        <f t="shared" si="11"/>
        <v>0</v>
      </c>
      <c r="H359" s="72"/>
      <c r="I359" s="2"/>
      <c r="J359" s="2"/>
    </row>
    <row r="360" spans="1:10" s="5" customFormat="1" ht="30.4">
      <c r="A360" s="40" t="s">
        <v>523</v>
      </c>
      <c r="B360" s="41" t="s">
        <v>670</v>
      </c>
      <c r="C360" s="42" t="s">
        <v>22</v>
      </c>
      <c r="D360" s="43">
        <v>60</v>
      </c>
      <c r="E360" s="44"/>
      <c r="F360" s="45" t="str">
        <f t="shared" si="10"/>
        <v>CERO PESOS 00/100 M.N.</v>
      </c>
      <c r="G360" s="46">
        <f t="shared" si="11"/>
        <v>0</v>
      </c>
      <c r="H360" s="72"/>
      <c r="I360" s="2"/>
      <c r="J360" s="2"/>
    </row>
    <row r="361" spans="1:10" s="5" customFormat="1" ht="20.25">
      <c r="A361" s="40" t="s">
        <v>524</v>
      </c>
      <c r="B361" s="41" t="s">
        <v>682</v>
      </c>
      <c r="C361" s="42" t="s">
        <v>22</v>
      </c>
      <c r="D361" s="43">
        <v>30</v>
      </c>
      <c r="E361" s="44"/>
      <c r="F361" s="45" t="str">
        <f t="shared" si="10"/>
        <v>CERO PESOS 00/100 M.N.</v>
      </c>
      <c r="G361" s="46">
        <f t="shared" si="11"/>
        <v>0</v>
      </c>
      <c r="H361" s="72"/>
      <c r="I361" s="2"/>
      <c r="J361" s="2"/>
    </row>
    <row r="362" spans="1:10" s="5" customFormat="1" ht="20.25">
      <c r="A362" s="40" t="s">
        <v>525</v>
      </c>
      <c r="B362" s="41" t="s">
        <v>671</v>
      </c>
      <c r="C362" s="42" t="s">
        <v>22</v>
      </c>
      <c r="D362" s="43">
        <v>120</v>
      </c>
      <c r="E362" s="44"/>
      <c r="F362" s="45" t="str">
        <f t="shared" si="10"/>
        <v>CERO PESOS 00/100 M.N.</v>
      </c>
      <c r="G362" s="46">
        <f t="shared" si="11"/>
        <v>0</v>
      </c>
      <c r="H362" s="72"/>
      <c r="I362" s="2"/>
      <c r="J362" s="2"/>
    </row>
    <row r="363" spans="1:10" s="5" customFormat="1" ht="40.5">
      <c r="A363" s="40" t="s">
        <v>526</v>
      </c>
      <c r="B363" s="41" t="s">
        <v>135</v>
      </c>
      <c r="C363" s="42" t="s">
        <v>22</v>
      </c>
      <c r="D363" s="43">
        <v>79.11</v>
      </c>
      <c r="E363" s="44"/>
      <c r="F363" s="45" t="str">
        <f t="shared" si="10"/>
        <v>CERO PESOS 00/100 M.N.</v>
      </c>
      <c r="G363" s="46">
        <f t="shared" si="11"/>
        <v>0</v>
      </c>
      <c r="H363" s="72"/>
      <c r="I363" s="2"/>
      <c r="J363" s="2"/>
    </row>
    <row r="364" spans="1:10" s="5" customFormat="1" ht="40.5">
      <c r="A364" s="40" t="s">
        <v>527</v>
      </c>
      <c r="B364" s="41" t="s">
        <v>580</v>
      </c>
      <c r="C364" s="42" t="s">
        <v>22</v>
      </c>
      <c r="D364" s="43">
        <v>125</v>
      </c>
      <c r="E364" s="44"/>
      <c r="F364" s="45" t="str">
        <f t="shared" si="10"/>
        <v>CERO PESOS 00/100 M.N.</v>
      </c>
      <c r="G364" s="46">
        <f t="shared" si="11"/>
        <v>0</v>
      </c>
      <c r="H364" s="72"/>
      <c r="I364" s="2"/>
      <c r="J364" s="2"/>
    </row>
    <row r="365" spans="1:10" s="5" customFormat="1" ht="70.9">
      <c r="A365" s="40" t="s">
        <v>528</v>
      </c>
      <c r="B365" s="41" t="s">
        <v>186</v>
      </c>
      <c r="C365" s="42" t="s">
        <v>22</v>
      </c>
      <c r="D365" s="43">
        <v>980</v>
      </c>
      <c r="E365" s="44"/>
      <c r="F365" s="45" t="str">
        <f t="shared" si="10"/>
        <v>CERO PESOS 00/100 M.N.</v>
      </c>
      <c r="G365" s="46">
        <f t="shared" si="11"/>
        <v>0</v>
      </c>
      <c r="H365" s="72"/>
      <c r="I365" s="2"/>
      <c r="J365" s="2"/>
    </row>
    <row r="366" spans="1:10" s="5" customFormat="1" ht="14.25">
      <c r="A366" s="73" t="s">
        <v>566</v>
      </c>
      <c r="B366" s="73" t="s">
        <v>199</v>
      </c>
      <c r="C366" s="74"/>
      <c r="D366" s="81"/>
      <c r="E366" s="81"/>
      <c r="F366" s="77"/>
      <c r="G366" s="78">
        <f>SUM(G367:G368)</f>
        <v>0</v>
      </c>
      <c r="H366" s="72"/>
      <c r="I366" s="2"/>
      <c r="J366" s="2"/>
    </row>
    <row r="367" spans="1:10" s="5" customFormat="1" ht="20.25">
      <c r="A367" s="40" t="s">
        <v>529</v>
      </c>
      <c r="B367" s="41" t="s">
        <v>683</v>
      </c>
      <c r="C367" s="42" t="s">
        <v>21</v>
      </c>
      <c r="D367" s="43">
        <v>307.13</v>
      </c>
      <c r="E367" s="44"/>
      <c r="F367" s="45" t="str">
        <f t="shared" si="10"/>
        <v>CERO PESOS 00/100 M.N.</v>
      </c>
      <c r="G367" s="46">
        <f t="shared" si="11"/>
        <v>0</v>
      </c>
      <c r="H367" s="72"/>
      <c r="I367" s="2"/>
      <c r="J367" s="2"/>
    </row>
    <row r="368" spans="1:10" s="5" customFormat="1" ht="20.25">
      <c r="A368" s="40" t="s">
        <v>530</v>
      </c>
      <c r="B368" s="41" t="s">
        <v>684</v>
      </c>
      <c r="C368" s="42" t="s">
        <v>21</v>
      </c>
      <c r="D368" s="43">
        <v>307.13</v>
      </c>
      <c r="E368" s="44"/>
      <c r="F368" s="45" t="str">
        <f t="shared" si="10"/>
        <v>CERO PESOS 00/100 M.N.</v>
      </c>
      <c r="G368" s="46">
        <f t="shared" si="11"/>
        <v>0</v>
      </c>
      <c r="H368" s="72"/>
      <c r="I368" s="2"/>
      <c r="J368" s="2"/>
    </row>
    <row r="369" spans="1:7" ht="12.75" customHeight="1">
      <c r="A369" s="47"/>
      <c r="B369" s="41"/>
      <c r="C369" s="42"/>
      <c r="D369" s="43"/>
      <c r="E369" s="44"/>
      <c r="F369" s="45"/>
      <c r="G369" s="46"/>
    </row>
    <row r="370" spans="1:7" ht="15.75">
      <c r="A370" s="64"/>
      <c r="B370" s="65" t="s">
        <v>23</v>
      </c>
      <c r="C370" s="66"/>
      <c r="D370" s="67"/>
      <c r="E370" s="64"/>
      <c r="F370" s="64"/>
      <c r="G370" s="64"/>
    </row>
    <row r="371" spans="1:7" ht="14.25">
      <c r="A371" s="24"/>
      <c r="B371" s="55"/>
      <c r="C371" s="48"/>
      <c r="D371" s="49"/>
      <c r="E371" s="50"/>
      <c r="F371" s="51"/>
      <c r="G371" s="52"/>
    </row>
    <row r="372" spans="1:7" ht="39.4">
      <c r="A372" s="24"/>
      <c r="B372" s="32" t="str">
        <f>+B7</f>
        <v>Rehabilitación de vestíbulos y hemato-oncología del área de pediatría en el tercer nivel del Hospital General de Occidente CLUES JCSSA007066 (Hospital Zoquipan), en el municipio de Zapopan, Jalisco.</v>
      </c>
      <c r="C372" s="33"/>
      <c r="D372" s="33"/>
      <c r="E372" s="33"/>
      <c r="F372" s="33"/>
      <c r="G372" s="34">
        <f>G17</f>
        <v>0</v>
      </c>
    </row>
    <row r="373" spans="1:7" ht="14.25">
      <c r="A373" s="35" t="s">
        <v>20</v>
      </c>
      <c r="B373" s="36" t="str">
        <f t="shared" si="12" ref="B373:B396">+VLOOKUP($A373,$A$17:$G$369,2,0)</f>
        <v>Rehabilitacion del tercel nivel del Hospital General de Occidente. Área 3</v>
      </c>
      <c r="C373" s="37"/>
      <c r="D373" s="38"/>
      <c r="E373" s="39"/>
      <c r="F373" s="39"/>
      <c r="G373" s="53">
        <f t="shared" si="13" ref="G373:G396">+VLOOKUP($A373,$A$17:$G$369,7,0)</f>
        <v>0</v>
      </c>
    </row>
    <row r="374" spans="1:7" ht="14.25">
      <c r="A374" s="73" t="s">
        <v>31</v>
      </c>
      <c r="B374" s="73" t="str">
        <f t="shared" si="12"/>
        <v>PRELIMINARES</v>
      </c>
      <c r="C374" s="74"/>
      <c r="D374" s="75"/>
      <c r="E374" s="76"/>
      <c r="F374" s="77"/>
      <c r="G374" s="78">
        <f t="shared" si="13"/>
        <v>0</v>
      </c>
    </row>
    <row r="375" spans="1:7" ht="14.25">
      <c r="A375" s="73" t="s">
        <v>40</v>
      </c>
      <c r="B375" s="73" t="str">
        <f t="shared" si="12"/>
        <v>MUROS DE MAMPOSTERÍA</v>
      </c>
      <c r="C375" s="74"/>
      <c r="D375" s="75"/>
      <c r="E375" s="76"/>
      <c r="F375" s="77"/>
      <c r="G375" s="78">
        <f t="shared" si="13"/>
        <v>0</v>
      </c>
    </row>
    <row r="376" spans="1:7" ht="14.25">
      <c r="A376" s="73" t="s">
        <v>44</v>
      </c>
      <c r="B376" s="73" t="str">
        <f t="shared" si="12"/>
        <v>ALBAÑILERÍAS</v>
      </c>
      <c r="C376" s="74"/>
      <c r="D376" s="75"/>
      <c r="E376" s="76"/>
      <c r="F376" s="77"/>
      <c r="G376" s="78">
        <f t="shared" si="13"/>
        <v>0</v>
      </c>
    </row>
    <row r="377" spans="1:7" ht="14.25">
      <c r="A377" s="73" t="s">
        <v>102</v>
      </c>
      <c r="B377" s="73" t="str">
        <f t="shared" si="12"/>
        <v>INSTALACIÓN HIDROSANITARIA</v>
      </c>
      <c r="C377" s="74"/>
      <c r="D377" s="75"/>
      <c r="E377" s="76"/>
      <c r="F377" s="77"/>
      <c r="G377" s="78">
        <f t="shared" si="13"/>
        <v>0</v>
      </c>
    </row>
    <row r="378" spans="1:7" ht="14.25">
      <c r="A378" s="69" t="s">
        <v>596</v>
      </c>
      <c r="B378" s="70" t="str">
        <f t="shared" si="12"/>
        <v>DRENAJE SANITARIO</v>
      </c>
      <c r="C378" s="79"/>
      <c r="D378" s="80"/>
      <c r="E378" s="79"/>
      <c r="F378" s="79"/>
      <c r="G378" s="71">
        <f t="shared" si="13"/>
        <v>0</v>
      </c>
    </row>
    <row r="379" spans="1:7" ht="14.25">
      <c r="A379" s="69" t="s">
        <v>598</v>
      </c>
      <c r="B379" s="70" t="str">
        <f t="shared" si="12"/>
        <v>AGUA POTABLE</v>
      </c>
      <c r="C379" s="79"/>
      <c r="D379" s="80"/>
      <c r="E379" s="79"/>
      <c r="F379" s="79"/>
      <c r="G379" s="71">
        <f t="shared" si="13"/>
        <v>0</v>
      </c>
    </row>
    <row r="380" spans="1:7" ht="14.25">
      <c r="A380" s="73" t="s">
        <v>103</v>
      </c>
      <c r="B380" s="73" t="str">
        <f t="shared" si="12"/>
        <v>SALIDAS ELÉCTRICAS E ILUMINACIÓN</v>
      </c>
      <c r="C380" s="74"/>
      <c r="D380" s="75"/>
      <c r="E380" s="76"/>
      <c r="F380" s="77"/>
      <c r="G380" s="78">
        <f t="shared" si="13"/>
        <v>0</v>
      </c>
    </row>
    <row r="381" spans="1:7" ht="14.25">
      <c r="A381" s="73" t="s">
        <v>104</v>
      </c>
      <c r="B381" s="73" t="str">
        <f t="shared" si="12"/>
        <v>BAJA TENSIÓN</v>
      </c>
      <c r="C381" s="74"/>
      <c r="D381" s="75"/>
      <c r="E381" s="76"/>
      <c r="F381" s="77"/>
      <c r="G381" s="78">
        <f t="shared" si="13"/>
        <v>0</v>
      </c>
    </row>
    <row r="382" spans="1:7" ht="14.25">
      <c r="A382" s="73" t="s">
        <v>105</v>
      </c>
      <c r="B382" s="73" t="str">
        <f t="shared" si="12"/>
        <v>GASES</v>
      </c>
      <c r="C382" s="74"/>
      <c r="D382" s="75"/>
      <c r="E382" s="76"/>
      <c r="F382" s="77"/>
      <c r="G382" s="78">
        <f t="shared" si="13"/>
        <v>0</v>
      </c>
    </row>
    <row r="383" spans="1:7" ht="14.25">
      <c r="A383" s="73" t="s">
        <v>106</v>
      </c>
      <c r="B383" s="73" t="str">
        <f t="shared" si="12"/>
        <v>TABLAROCA</v>
      </c>
      <c r="C383" s="74"/>
      <c r="D383" s="75"/>
      <c r="E383" s="76"/>
      <c r="F383" s="77"/>
      <c r="G383" s="78">
        <f t="shared" si="13"/>
        <v>0</v>
      </c>
    </row>
    <row r="384" spans="1:7" ht="14.25">
      <c r="A384" s="73" t="s">
        <v>107</v>
      </c>
      <c r="B384" s="73" t="str">
        <f t="shared" si="12"/>
        <v>ACABADOS</v>
      </c>
      <c r="C384" s="74"/>
      <c r="D384" s="75"/>
      <c r="E384" s="76"/>
      <c r="F384" s="77"/>
      <c r="G384" s="78">
        <f t="shared" si="13"/>
        <v>0</v>
      </c>
    </row>
    <row r="385" spans="1:7" ht="14.25">
      <c r="A385" s="73" t="s">
        <v>108</v>
      </c>
      <c r="B385" s="73" t="str">
        <f t="shared" si="12"/>
        <v>BAÑOS</v>
      </c>
      <c r="C385" s="74"/>
      <c r="D385" s="75"/>
      <c r="E385" s="76"/>
      <c r="F385" s="77"/>
      <c r="G385" s="78">
        <f t="shared" si="13"/>
        <v>0</v>
      </c>
    </row>
    <row r="386" spans="1:7" ht="14.25">
      <c r="A386" s="73" t="s">
        <v>109</v>
      </c>
      <c r="B386" s="73" t="str">
        <f t="shared" si="12"/>
        <v>CARPINTERIA</v>
      </c>
      <c r="C386" s="74"/>
      <c r="D386" s="75"/>
      <c r="E386" s="76"/>
      <c r="F386" s="77"/>
      <c r="G386" s="78">
        <f t="shared" si="13"/>
        <v>0</v>
      </c>
    </row>
    <row r="387" spans="1:7" ht="14.25">
      <c r="A387" s="73" t="s">
        <v>110</v>
      </c>
      <c r="B387" s="73" t="str">
        <f t="shared" si="12"/>
        <v>VENTANERÍA Y CANCELERÍA DE ALUMINIO</v>
      </c>
      <c r="C387" s="74"/>
      <c r="D387" s="75"/>
      <c r="E387" s="76"/>
      <c r="F387" s="77"/>
      <c r="G387" s="78">
        <f t="shared" si="13"/>
        <v>0</v>
      </c>
    </row>
    <row r="388" spans="1:7" ht="14.25">
      <c r="A388" s="73" t="s">
        <v>111</v>
      </c>
      <c r="B388" s="73" t="str">
        <f t="shared" si="12"/>
        <v>SISTEMA CONTRA INCENDIO</v>
      </c>
      <c r="C388" s="74"/>
      <c r="D388" s="75"/>
      <c r="E388" s="76"/>
      <c r="F388" s="77"/>
      <c r="G388" s="78">
        <f t="shared" si="13"/>
        <v>0</v>
      </c>
    </row>
    <row r="389" spans="1:7" ht="14.25">
      <c r="A389" s="73" t="s">
        <v>112</v>
      </c>
      <c r="B389" s="73" t="str">
        <f t="shared" si="12"/>
        <v>DETECTORES DE HUMO</v>
      </c>
      <c r="C389" s="74"/>
      <c r="D389" s="75"/>
      <c r="E389" s="76"/>
      <c r="F389" s="77"/>
      <c r="G389" s="78">
        <f t="shared" si="13"/>
        <v>0</v>
      </c>
    </row>
    <row r="390" spans="1:7" ht="14.25">
      <c r="A390" s="73" t="s">
        <v>113</v>
      </c>
      <c r="B390" s="73" t="str">
        <f t="shared" si="12"/>
        <v>SEÑALETICA</v>
      </c>
      <c r="C390" s="74"/>
      <c r="D390" s="75"/>
      <c r="E390" s="76"/>
      <c r="F390" s="77"/>
      <c r="G390" s="78">
        <f t="shared" si="13"/>
        <v>0</v>
      </c>
    </row>
    <row r="391" spans="1:7" ht="14.25">
      <c r="A391" s="73" t="s">
        <v>114</v>
      </c>
      <c r="B391" s="73" t="str">
        <f t="shared" si="12"/>
        <v>AIRE ACONDICIONADO</v>
      </c>
      <c r="C391" s="74"/>
      <c r="D391" s="75"/>
      <c r="E391" s="76"/>
      <c r="F391" s="77"/>
      <c r="G391" s="78">
        <f t="shared" si="13"/>
        <v>0</v>
      </c>
    </row>
    <row r="392" spans="1:7" ht="14.25">
      <c r="A392" s="73" t="s">
        <v>115</v>
      </c>
      <c r="B392" s="73" t="str">
        <f t="shared" si="12"/>
        <v>VOZ Y DATOS</v>
      </c>
      <c r="C392" s="74"/>
      <c r="D392" s="75"/>
      <c r="E392" s="76"/>
      <c r="F392" s="77"/>
      <c r="G392" s="78">
        <f t="shared" si="13"/>
        <v>0</v>
      </c>
    </row>
    <row r="393" spans="1:7" ht="14.25">
      <c r="A393" s="73" t="s">
        <v>116</v>
      </c>
      <c r="B393" s="73" t="str">
        <f t="shared" si="12"/>
        <v>CCTV</v>
      </c>
      <c r="C393" s="74"/>
      <c r="D393" s="75"/>
      <c r="E393" s="76"/>
      <c r="F393" s="77"/>
      <c r="G393" s="78">
        <f t="shared" si="13"/>
        <v>0</v>
      </c>
    </row>
    <row r="394" spans="1:7" ht="14.25">
      <c r="A394" s="73" t="s">
        <v>564</v>
      </c>
      <c r="B394" s="73" t="str">
        <f t="shared" si="12"/>
        <v>SISTEMA VOCEO</v>
      </c>
      <c r="C394" s="74"/>
      <c r="D394" s="75"/>
      <c r="E394" s="76"/>
      <c r="F394" s="77"/>
      <c r="G394" s="78">
        <f t="shared" si="13"/>
        <v>0</v>
      </c>
    </row>
    <row r="395" spans="1:7" ht="14.25">
      <c r="A395" s="73" t="s">
        <v>565</v>
      </c>
      <c r="B395" s="73" t="str">
        <f t="shared" si="12"/>
        <v xml:space="preserve">SISTEMA PACIENTE ENFERMERA </v>
      </c>
      <c r="C395" s="74"/>
      <c r="D395" s="75"/>
      <c r="E395" s="76"/>
      <c r="F395" s="77"/>
      <c r="G395" s="78">
        <f t="shared" si="13"/>
        <v>0</v>
      </c>
    </row>
    <row r="396" spans="1:7" ht="14.25">
      <c r="A396" s="73" t="s">
        <v>566</v>
      </c>
      <c r="B396" s="73" t="str">
        <f t="shared" si="12"/>
        <v>LIMPIEZAS</v>
      </c>
      <c r="C396" s="74"/>
      <c r="D396" s="75"/>
      <c r="E396" s="76"/>
      <c r="F396" s="77"/>
      <c r="G396" s="78">
        <f t="shared" si="13"/>
        <v>0</v>
      </c>
    </row>
    <row r="397" spans="1:7" ht="14.25">
      <c r="A397" s="73"/>
      <c r="B397" s="73"/>
      <c r="C397" s="74"/>
      <c r="D397" s="75"/>
      <c r="E397" s="76"/>
      <c r="F397" s="77"/>
      <c r="G397" s="78"/>
    </row>
    <row r="398" spans="1:7" ht="14.25">
      <c r="A398" s="73"/>
      <c r="B398" s="73"/>
      <c r="C398" s="74"/>
      <c r="D398" s="75"/>
      <c r="E398" s="76"/>
      <c r="F398" s="77"/>
      <c r="G398" s="78"/>
    </row>
    <row r="399" spans="1:7" ht="14.25">
      <c r="A399" s="73"/>
      <c r="B399" s="73"/>
      <c r="C399" s="74"/>
      <c r="D399" s="75"/>
      <c r="E399" s="76"/>
      <c r="F399" s="77"/>
      <c r="G399" s="78"/>
    </row>
    <row r="400" spans="1:7" ht="14.25">
      <c r="A400" s="73"/>
      <c r="B400" s="73"/>
      <c r="C400" s="74"/>
      <c r="D400" s="75"/>
      <c r="E400" s="76"/>
      <c r="F400" s="77"/>
      <c r="G400" s="78"/>
    </row>
    <row r="401" spans="1:7" ht="14.25">
      <c r="A401" s="73"/>
      <c r="B401" s="73"/>
      <c r="C401" s="74"/>
      <c r="D401" s="75"/>
      <c r="E401" s="76"/>
      <c r="F401" s="77"/>
      <c r="G401" s="78"/>
    </row>
    <row r="402" spans="1:7" ht="14.25">
      <c r="A402" s="73"/>
      <c r="B402" s="73"/>
      <c r="C402" s="74"/>
      <c r="D402" s="75"/>
      <c r="E402" s="76"/>
      <c r="F402" s="77"/>
      <c r="G402" s="78"/>
    </row>
    <row r="403" spans="1:7" ht="14.25">
      <c r="A403" s="73"/>
      <c r="B403" s="73"/>
      <c r="C403" s="74"/>
      <c r="D403" s="75"/>
      <c r="E403" s="76"/>
      <c r="F403" s="77"/>
      <c r="G403" s="78"/>
    </row>
    <row r="404" spans="1:7" ht="14.25">
      <c r="A404" s="73"/>
      <c r="B404" s="73"/>
      <c r="C404" s="74"/>
      <c r="D404" s="75"/>
      <c r="E404" s="76"/>
      <c r="F404" s="77"/>
      <c r="G404" s="78"/>
    </row>
    <row r="405" spans="1:7" ht="14.25">
      <c r="A405" s="73"/>
      <c r="B405" s="73"/>
      <c r="C405" s="74"/>
      <c r="D405" s="75"/>
      <c r="E405" s="76"/>
      <c r="F405" s="77"/>
      <c r="G405" s="78"/>
    </row>
    <row r="406" spans="1:7" ht="14.25">
      <c r="A406" s="73"/>
      <c r="B406" s="73"/>
      <c r="C406" s="74"/>
      <c r="D406" s="75"/>
      <c r="E406" s="76"/>
      <c r="F406" s="77"/>
      <c r="G406" s="78"/>
    </row>
    <row r="407" spans="1:7" ht="14.25">
      <c r="A407" s="73"/>
      <c r="B407" s="73"/>
      <c r="C407" s="74"/>
      <c r="D407" s="75"/>
      <c r="E407" s="76"/>
      <c r="F407" s="77"/>
      <c r="G407" s="78"/>
    </row>
    <row r="408" spans="1:7" ht="14.25">
      <c r="A408" s="73"/>
      <c r="B408" s="73"/>
      <c r="C408" s="74"/>
      <c r="D408" s="75"/>
      <c r="E408" s="76"/>
      <c r="F408" s="77"/>
      <c r="G408" s="78"/>
    </row>
    <row r="409" spans="1:7" ht="14.25">
      <c r="A409" s="73"/>
      <c r="B409" s="73"/>
      <c r="C409" s="74"/>
      <c r="D409" s="75"/>
      <c r="E409" s="76"/>
      <c r="F409" s="77"/>
      <c r="G409" s="78"/>
    </row>
    <row r="410" spans="1:7" ht="14.25">
      <c r="A410" s="73"/>
      <c r="B410" s="73"/>
      <c r="C410" s="74"/>
      <c r="D410" s="75"/>
      <c r="E410" s="76"/>
      <c r="F410" s="77"/>
      <c r="G410" s="78"/>
    </row>
    <row r="411" spans="1:7" ht="14.25">
      <c r="A411" s="73"/>
      <c r="B411" s="73"/>
      <c r="C411" s="74"/>
      <c r="D411" s="75"/>
      <c r="E411" s="76"/>
      <c r="F411" s="77"/>
      <c r="G411" s="78"/>
    </row>
    <row r="412" spans="1:7" ht="14.25">
      <c r="A412" s="73"/>
      <c r="B412" s="73"/>
      <c r="C412" s="74"/>
      <c r="D412" s="75"/>
      <c r="E412" s="76"/>
      <c r="F412" s="77"/>
      <c r="G412" s="78"/>
    </row>
    <row r="413" spans="1:7" ht="14.25">
      <c r="A413" s="73"/>
      <c r="B413" s="73"/>
      <c r="C413" s="74"/>
      <c r="D413" s="75"/>
      <c r="E413" s="76"/>
      <c r="F413" s="77"/>
      <c r="G413" s="78"/>
    </row>
    <row r="414" spans="1:7" ht="14.25">
      <c r="A414" s="73"/>
      <c r="B414" s="73"/>
      <c r="C414" s="74"/>
      <c r="D414" s="75"/>
      <c r="E414" s="76"/>
      <c r="F414" s="77"/>
      <c r="G414" s="78"/>
    </row>
    <row r="415" spans="1:7" ht="14.25">
      <c r="A415" s="73"/>
      <c r="B415" s="73"/>
      <c r="C415" s="74"/>
      <c r="D415" s="75"/>
      <c r="E415" s="76"/>
      <c r="F415" s="77"/>
      <c r="G415" s="78"/>
    </row>
    <row r="416" spans="1:7" ht="14.25">
      <c r="A416" s="73"/>
      <c r="B416" s="73"/>
      <c r="C416" s="74"/>
      <c r="D416" s="75"/>
      <c r="E416" s="76"/>
      <c r="F416" s="77"/>
      <c r="G416" s="78"/>
    </row>
    <row r="417" spans="1:7" ht="14.25">
      <c r="A417" s="73"/>
      <c r="B417" s="73"/>
      <c r="C417" s="74"/>
      <c r="D417" s="75"/>
      <c r="E417" s="76"/>
      <c r="F417" s="77"/>
      <c r="G417" s="78"/>
    </row>
    <row r="418" spans="1:7" ht="14.25">
      <c r="A418" s="73"/>
      <c r="B418" s="73"/>
      <c r="C418" s="74"/>
      <c r="D418" s="75"/>
      <c r="E418" s="76"/>
      <c r="F418" s="77"/>
      <c r="G418" s="78"/>
    </row>
    <row r="419" spans="1:7" ht="14.25">
      <c r="A419" s="73"/>
      <c r="B419" s="73"/>
      <c r="C419" s="74"/>
      <c r="D419" s="75"/>
      <c r="E419" s="76"/>
      <c r="F419" s="77"/>
      <c r="G419" s="78"/>
    </row>
    <row r="420" spans="1:7" ht="14.25">
      <c r="A420" s="73"/>
      <c r="B420" s="73"/>
      <c r="C420" s="74"/>
      <c r="D420" s="75"/>
      <c r="E420" s="76"/>
      <c r="F420" s="77"/>
      <c r="G420" s="78"/>
    </row>
    <row r="421" spans="1:7" ht="14.25">
      <c r="A421" s="73"/>
      <c r="B421" s="73"/>
      <c r="C421" s="74"/>
      <c r="D421" s="75"/>
      <c r="E421" s="76"/>
      <c r="F421" s="77"/>
      <c r="G421" s="78"/>
    </row>
    <row r="422" spans="1:7" ht="14.25">
      <c r="A422" s="73"/>
      <c r="B422" s="73"/>
      <c r="C422" s="74"/>
      <c r="D422" s="75"/>
      <c r="E422" s="76"/>
      <c r="F422" s="77"/>
      <c r="G422" s="78"/>
    </row>
    <row r="423" spans="1:7" ht="14.25">
      <c r="A423" s="35"/>
      <c r="B423" s="36"/>
      <c r="C423" s="37"/>
      <c r="D423" s="38"/>
      <c r="E423" s="50"/>
      <c r="F423" s="39"/>
      <c r="G423" s="54"/>
    </row>
    <row r="424" spans="1:7" ht="15" customHeight="1">
      <c r="A424" s="89" t="s">
        <v>24</v>
      </c>
      <c r="B424" s="89"/>
      <c r="C424" s="89"/>
      <c r="D424" s="89"/>
      <c r="E424" s="89"/>
      <c r="F424" s="62" t="s">
        <v>25</v>
      </c>
      <c r="G424" s="63">
        <f>+G372</f>
        <v>0</v>
      </c>
    </row>
    <row r="425" spans="1:7" ht="14.25">
      <c r="A425" s="89" t="str">
        <f>+numtext(G426)</f>
        <v>CERO PESOS 00/100 M.N.</v>
      </c>
      <c r="B425" s="89"/>
      <c r="C425" s="89"/>
      <c r="D425" s="89"/>
      <c r="E425" s="89"/>
      <c r="F425" s="62" t="s">
        <v>26</v>
      </c>
      <c r="G425" s="63">
        <f>ROUND(G424*0.16,2)</f>
        <v>0</v>
      </c>
    </row>
    <row r="426" spans="1:7" ht="14.25">
      <c r="A426" s="1"/>
      <c r="B426" s="1"/>
      <c r="C426" s="1"/>
      <c r="D426" s="1"/>
      <c r="E426" s="1"/>
      <c r="F426" s="62" t="s">
        <v>27</v>
      </c>
      <c r="G426" s="63">
        <f>+G424+G425</f>
        <v>0</v>
      </c>
    </row>
  </sheetData>
  <autoFilter ref="A16:G368"/>
  <mergeCells count="15">
    <mergeCell ref="A425:E425"/>
    <mergeCell ref="C10:F10"/>
    <mergeCell ref="B11:B12"/>
    <mergeCell ref="C11:F12"/>
    <mergeCell ref="G11:G12"/>
    <mergeCell ref="A14:G14"/>
    <mergeCell ref="A424:E424"/>
    <mergeCell ref="C1:F1"/>
    <mergeCell ref="C3:F5"/>
    <mergeCell ref="B4:B5"/>
    <mergeCell ref="C6:E6"/>
    <mergeCell ref="B7:B9"/>
    <mergeCell ref="C7:E7"/>
    <mergeCell ref="C8:E8"/>
    <mergeCell ref="C9:E9"/>
  </mergeCells>
  <conditionalFormatting sqref="A374">
    <cfRule type="duplicateValues" priority="46" dxfId="52"/>
  </conditionalFormatting>
  <conditionalFormatting sqref="A375">
    <cfRule type="duplicateValues" priority="45" dxfId="52"/>
  </conditionalFormatting>
  <conditionalFormatting sqref="A376">
    <cfRule type="duplicateValues" priority="44" dxfId="52"/>
  </conditionalFormatting>
  <conditionalFormatting sqref="A377">
    <cfRule type="duplicateValues" priority="43" dxfId="52"/>
  </conditionalFormatting>
  <conditionalFormatting sqref="A380">
    <cfRule type="duplicateValues" priority="42" dxfId="52"/>
  </conditionalFormatting>
  <conditionalFormatting sqref="A381">
    <cfRule type="duplicateValues" priority="41" dxfId="52"/>
  </conditionalFormatting>
  <conditionalFormatting sqref="A382">
    <cfRule type="duplicateValues" priority="40" dxfId="52"/>
  </conditionalFormatting>
  <conditionalFormatting sqref="A383">
    <cfRule type="duplicateValues" priority="39" dxfId="52"/>
  </conditionalFormatting>
  <conditionalFormatting sqref="A384">
    <cfRule type="duplicateValues" priority="38" dxfId="52"/>
  </conditionalFormatting>
  <conditionalFormatting sqref="A385">
    <cfRule type="duplicateValues" priority="37" dxfId="52"/>
  </conditionalFormatting>
  <conditionalFormatting sqref="A386">
    <cfRule type="duplicateValues" priority="36" dxfId="52"/>
  </conditionalFormatting>
  <conditionalFormatting sqref="A387">
    <cfRule type="duplicateValues" priority="35" dxfId="52"/>
  </conditionalFormatting>
  <conditionalFormatting sqref="A388">
    <cfRule type="duplicateValues" priority="34" dxfId="52"/>
  </conditionalFormatting>
  <conditionalFormatting sqref="A389">
    <cfRule type="duplicateValues" priority="33" dxfId="52"/>
  </conditionalFormatting>
  <conditionalFormatting sqref="A390">
    <cfRule type="duplicateValues" priority="32" dxfId="52"/>
  </conditionalFormatting>
  <conditionalFormatting sqref="A391">
    <cfRule type="duplicateValues" priority="31" dxfId="52"/>
  </conditionalFormatting>
  <conditionalFormatting sqref="A392">
    <cfRule type="duplicateValues" priority="30" dxfId="52"/>
  </conditionalFormatting>
  <conditionalFormatting sqref="A393">
    <cfRule type="duplicateValues" priority="29" dxfId="52"/>
  </conditionalFormatting>
  <conditionalFormatting sqref="A394">
    <cfRule type="duplicateValues" priority="28" dxfId="52"/>
  </conditionalFormatting>
  <conditionalFormatting sqref="A395">
    <cfRule type="duplicateValues" priority="27" dxfId="52"/>
  </conditionalFormatting>
  <conditionalFormatting sqref="A396">
    <cfRule type="duplicateValues" priority="26" dxfId="52"/>
  </conditionalFormatting>
  <conditionalFormatting sqref="A397">
    <cfRule type="duplicateValues" priority="25" dxfId="52"/>
  </conditionalFormatting>
  <conditionalFormatting sqref="A19:B19">
    <cfRule type="duplicateValues" priority="338" dxfId="52"/>
  </conditionalFormatting>
  <conditionalFormatting sqref="B374:B377 B380:B394">
    <cfRule type="duplicateValues" priority="128" dxfId="52"/>
  </conditionalFormatting>
  <conditionalFormatting sqref="B395">
    <cfRule type="duplicateValues" priority="48" dxfId="52"/>
  </conditionalFormatting>
  <conditionalFormatting sqref="B396:B397">
    <cfRule type="duplicateValues" priority="929" dxfId="52"/>
  </conditionalFormatting>
  <conditionalFormatting sqref="F17:F51 F53:F67 F69:F369 F374:F377 F380:F422">
    <cfRule type="containsText" priority="73" dxfId="26" operator="containsText" text="CERO">
      <formula>NOT(ISERROR(SEARCH("CERO",F17)))</formula>
    </cfRule>
  </conditionalFormatting>
  <conditionalFormatting sqref="A37:B37">
    <cfRule type="duplicateValues" priority="24" dxfId="52"/>
  </conditionalFormatting>
  <conditionalFormatting sqref="A45:B45">
    <cfRule type="duplicateValues" priority="23" dxfId="52"/>
  </conditionalFormatting>
  <conditionalFormatting sqref="A51:B51">
    <cfRule type="duplicateValues" priority="22" dxfId="52"/>
  </conditionalFormatting>
  <conditionalFormatting sqref="A93:B93">
    <cfRule type="duplicateValues" priority="21" dxfId="52"/>
  </conditionalFormatting>
  <conditionalFormatting sqref="A106:B106">
    <cfRule type="duplicateValues" priority="20" dxfId="52"/>
  </conditionalFormatting>
  <conditionalFormatting sqref="A148:B148">
    <cfRule type="duplicateValues" priority="19" dxfId="52"/>
  </conditionalFormatting>
  <conditionalFormatting sqref="A173:B173">
    <cfRule type="duplicateValues" priority="18" dxfId="52"/>
  </conditionalFormatting>
  <conditionalFormatting sqref="A184:B184">
    <cfRule type="duplicateValues" priority="17" dxfId="52"/>
  </conditionalFormatting>
  <conditionalFormatting sqref="A201:B201">
    <cfRule type="duplicateValues" priority="16" dxfId="52"/>
  </conditionalFormatting>
  <conditionalFormatting sqref="A229:B229">
    <cfRule type="duplicateValues" priority="15" dxfId="52"/>
  </conditionalFormatting>
  <conditionalFormatting sqref="A233:B233">
    <cfRule type="duplicateValues" priority="14" dxfId="52"/>
  </conditionalFormatting>
  <conditionalFormatting sqref="A239:B239">
    <cfRule type="duplicateValues" priority="13" dxfId="52"/>
  </conditionalFormatting>
  <conditionalFormatting sqref="A267:B267">
    <cfRule type="duplicateValues" priority="12" dxfId="52"/>
  </conditionalFormatting>
  <conditionalFormatting sqref="A277:B277">
    <cfRule type="duplicateValues" priority="11" dxfId="52"/>
  </conditionalFormatting>
  <conditionalFormatting sqref="A280:B280">
    <cfRule type="duplicateValues" priority="10" dxfId="52"/>
  </conditionalFormatting>
  <conditionalFormatting sqref="A313:B313">
    <cfRule type="duplicateValues" priority="9" dxfId="52"/>
  </conditionalFormatting>
  <conditionalFormatting sqref="A327:B327">
    <cfRule type="duplicateValues" priority="8" dxfId="52"/>
  </conditionalFormatting>
  <conditionalFormatting sqref="A334:B334">
    <cfRule type="duplicateValues" priority="7" dxfId="52"/>
  </conditionalFormatting>
  <conditionalFormatting sqref="A344:B344">
    <cfRule type="duplicateValues" priority="6" dxfId="52"/>
  </conditionalFormatting>
  <conditionalFormatting sqref="A366:B366">
    <cfRule type="duplicateValues" priority="5" dxfId="52"/>
  </conditionalFormatting>
  <conditionalFormatting sqref="F52">
    <cfRule type="containsText" priority="4" dxfId="26" operator="containsText" text="CERO">
      <formula>NOT(ISERROR(SEARCH("CERO",F52)))</formula>
    </cfRule>
  </conditionalFormatting>
  <conditionalFormatting sqref="F68">
    <cfRule type="containsText" priority="3" dxfId="26" operator="containsText" text="CERO">
      <formula>NOT(ISERROR(SEARCH("CERO",F68)))</formula>
    </cfRule>
  </conditionalFormatting>
  <conditionalFormatting sqref="F378">
    <cfRule type="containsText" priority="2" dxfId="26" operator="containsText" text="CERO">
      <formula>NOT(ISERROR(SEARCH("CERO",F378)))</formula>
    </cfRule>
  </conditionalFormatting>
  <conditionalFormatting sqref="F379">
    <cfRule type="containsText" priority="1" dxfId="26" operator="containsText" text="CERO">
      <formula>NOT(ISERROR(SEARCH("CERO",F379)))</formula>
    </cfRule>
  </conditionalFormatting>
  <conditionalFormatting sqref="A398:A422">
    <cfRule type="duplicateValues" priority="951" dxfId="52"/>
  </conditionalFormatting>
  <conditionalFormatting sqref="B398:B422">
    <cfRule type="duplicateValues" priority="953" dxfId="52"/>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4" manualBreakCount="4">
    <brk id="92" max="16383" man="1"/>
    <brk id="183" max="16383" man="1"/>
    <brk id="369" max="16383" man="1"/>
    <brk id="394"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2026-09-07T16:23:30Z</cp:lastPrinted>
  <dcterms:created xsi:type="dcterms:W3CDTF">2020-01-21T15:53:00Z</dcterms:created>
  <dcterms:modified xsi:type="dcterms:W3CDTF">2026-09-09T19:42:16Z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2058-11.2.0.10351</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ICV">
    <vt:lpwstr>F004B19DD70B44CA8C0E6973A006BCC9</vt:lpwstr>
  </property>
</Properties>
</file>