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30326" codeName="{26A90621-87C4-6C01-FD6A-EE6E7C140903}"/>
  <workbookPr codeName="ThisWorkbook"/>
  <mc:AlternateContent xmlns:mc="http://schemas.openxmlformats.org/markup-compatibility/2006">
    <mc:Choice Requires="x15">
      <x15ac:absPath xmlns:x15ac="http://schemas.microsoft.com/office/spreadsheetml/2010/11/ac" url="D:\SIOP-2026\CONVOCATORIAS 2026\CONVO 040-2026\"/>
    </mc:Choice>
  </mc:AlternateContent>
  <bookViews>
    <workbookView xWindow="-98" yWindow="-98" windowWidth="20715" windowHeight="13155" tabRatio="500" activeTab="0"/>
  </bookViews>
  <sheets>
    <sheet name="CATALOGO" sheetId="6" r:id="rId3"/>
  </sheets>
  <definedNames>
    <definedName name="_xlnm._FilterDatabase" localSheetId="0" hidden="1">CATALOGO!$A$16:$G$369</definedName>
    <definedName name="area" localSheetId="0">#REF!</definedName>
    <definedName name="area">#REF!</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CATALOGO!$1:$16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6" l="1"/>
</calcChain>
</file>

<file path=xl/sharedStrings.xml><?xml version="1.0" encoding="utf-8"?>
<sst xmlns="http://schemas.openxmlformats.org/spreadsheetml/2006/main" count="1083" uniqueCount="724">
  <si>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</si>
  <si>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</si>
  <si>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</si>
  <si>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</si>
  <si>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</si>
  <si>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</si>
  <si>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</si>
  <si>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</si>
  <si>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</si>
  <si>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RAZÓN SOCIAL DEL CONTRATISTA:</t>
  </si>
  <si>
    <t>NOMBRE Y FIRMA DEL REPRESENTANTE LEGAL</t>
  </si>
  <si>
    <t>DOCUMENTO</t>
  </si>
  <si>
    <t>CATÁLOGO DE CONCEPTOS</t>
  </si>
  <si>
    <t>CLAVE</t>
  </si>
  <si>
    <t xml:space="preserve">DESCRIPCIÓN </t>
  </si>
  <si>
    <t>UNIDAD</t>
  </si>
  <si>
    <t>CANTIDAD</t>
  </si>
  <si>
    <t>PRECIO UNITARIO ($) PROPUESTO</t>
  </si>
  <si>
    <t>PRECIO UNITARIO ($) PROPUESTO CON LETRA</t>
  </si>
  <si>
    <t>IMPORTE ($) M. N.</t>
  </si>
  <si>
    <t>A</t>
  </si>
  <si>
    <t>M2</t>
  </si>
  <si>
    <t>M</t>
  </si>
  <si>
    <t>RESUMEN DE PARTIDAS</t>
  </si>
  <si>
    <t>IMPORTE CON LETRA (IVA INCLUIDO)</t>
  </si>
  <si>
    <t>SUBTOTAL M. N.</t>
  </si>
  <si>
    <t>IVA M. N.</t>
  </si>
  <si>
    <t>TOTAL M. N.</t>
  </si>
  <si>
    <t>M3</t>
  </si>
  <si>
    <t>PZA</t>
  </si>
  <si>
    <t>KG</t>
  </si>
  <si>
    <t>A1</t>
  </si>
  <si>
    <t>PRELIMINARES</t>
  </si>
  <si>
    <t>TRAZO Y NIVELACION, INCLUYE: CARGO DIRECTO POR EL COSTO DE LOS MATERIALES Y MANO DE OBRA QUE INTERVENGAN, LOCALIZACION GENERAL, LOCALIZACION DE ENTRE-EJES, SEÑALAMIENTOS, ESTACADO, BANCOS DE NIVEL, MOJONERAS, LIMPIEZA Y RETIRO DE SOBRANTES FUERA DE OBRA AL BANCO DE DESPERDICIOS INDICADO POR EL INSTITUTO DE SALUD, EQUIPOS DE SEGURIDAD, INSTALACIONES ESPECIFICAS, DEPRECIACION Y DEMAS DERIVADOS DEL USO DE HERRAMIENTA Y EQUIPO. A EJES EN DESPLANTE DE EDIFICIOS CON EQUIPO TOPOGRAFICO.</t>
  </si>
  <si>
    <t>RETIRO DE ENJARRES EN MUROS Y BÓVEDAS POR MEDIOS MANUALES CON UN ESPESOR DE HASTA 4CM, EL CONCEPTO INCLUYE: ACARREO DEL MATERIAL PRODUCTO DE LA DEMOLICIÓN HASTA 20M DE DISTANCIA PRIMER ESTACIÓN, ESCALERAS, ANDAMIOS, HERRAMIENTAS, Y MANO DE OBRA.</t>
  </si>
  <si>
    <t>DEMOLICIÓN DE PISO DE LOSETA CERÁMICA Y ZOCLO EXISTENTE CON PEGAPISO POR MEDIOS MECÁNICOS, INCLUYE: MANO DE OBRA ,EQUIPO, ACARREOS AL PUNTO DE ACOPIO, MANO DE OBRA, HERRAMIENTA, LIMPIEZA Y LO NECESARIO PARA SU CORRECTA EJECUCIÓN.</t>
  </si>
  <si>
    <t>DESMANTELAMIENTO Y RETIRO DE LUMINARIAS POR MEDIOS MANUALES, CON RECUPERACIÓN; INCLUYE: MANO DE OBRA ,EQUIPO, ACARREOS AL PUNTO DE ACOPIO, MANO DE OBRA, HERRAMIENTA, LIMPIEZA Y LO NECESARIO PARA SU CORRECTA EJECUCIÓN.</t>
  </si>
  <si>
    <t>CARGA MECÁNICA Y ACARREO EN CAMIÓN 1ER. KILÓMETRO, DE MATERIAL PRODUCTO DE EXCAVACIÓN Y/O DEMOLICIÓN, INCLUYE: MANO DE OBRA, EQUIPO Y HERRAMIENTA, MEDIDO EN SECCIÓN DE PROYECTO. (NORMA S. C. T. N-CTR-CAR-1-01-013-00).</t>
  </si>
  <si>
    <t>ACARREO EN CAMIÓN A KILÓMETROS SUBSECUENTES DE MATERIAL PRODUCTO DE EXCAVACIÓN Y/O DEMOLICIÓN, INCLUYE: MANO DE OBRA, EQUIPO Y HERRAMIENTA, MEDIDO EN SECCIÓN DE PROYECTO. (NORMA S. C. T. N-CTR-CAR-1-01-013-00)</t>
  </si>
  <si>
    <t>M3/KM</t>
  </si>
  <si>
    <t>A2</t>
  </si>
  <si>
    <t>CASTILLO DE CONCRETO K-0 F'C=200 KG/CM2, T.M.A.=3/4", CON SECCIÓN DE 15 X 20 CM, PARA MURO, ARMADA CON 4 VARILLAS DEL # 3 EN CADA ESQUINA, Y ESTRIBOS DEL NO. 3 @ 15 CM, INCLUYE: ARMADO, COLADO, CURADO, VIBRADO, CIMBRA COMÚN, DESCIMBRA, DESPERDICIOS, TRASLAPES, ESCUADRAS, CRUCE DE VARILLAS CON ELEMENTOS TRANSVERSALES, ANDAMIOS, MANO DE OBRA, HERRAMIENTA Y ACARREO DE MATERIALES AL SITIO DE SU UTILIZACIÓN. A CUALQUIER ALTURA.</t>
  </si>
  <si>
    <t xml:space="preserve">ANCLAJE EPÓXICO DE DALAS A ESTRUCTURA DE CONCRETO EXISTENTE  A BASE DE FESTER CF 1000 O SIMILAR, INCLUYE: PERFORACIÓN DE 1/2" PARA ANCLAJE DE VARILLA DE 3/8" CON ROTOMARTILLO Y BROCA, CONSIDERANDO 10 CM ANCLADO EN LA LOSA Y DESARROLLO DE 10 CM PARA TRASLAPES, MATERIALES, MANO DE OBRA, EQUIPO, HERRAMIENTA, LIMPIEZA, DESPERDICIOS, ACARREOS. </t>
  </si>
  <si>
    <t xml:space="preserve">ANCLAJE EPÓXICO DE CASTILLOS A ESTRUCTURA DE CONCRETO EXISTENTE  A BASE DE FESTER CF 1000 O SIMILAR, INCLUYE: PERFORACIÓN DE 1/2" PARA ANCLAJE DE VARILLA DE 3/8" CON ROTOMARTILLO Y BROCA, CONSIDERANDO 10 CM ANCLADO EN LA LOSA Y DESARROLLO DE 70 CM PARA TRASLAPES, MATERIALES, MANO DE OBRA, EQUIPO, HERRAMIENTA, LIMPIEZA, DESPERDICIOS, ACARREOS. </t>
  </si>
  <si>
    <t>A3</t>
  </si>
  <si>
    <t>APLANADO EN MURO, TERMINADO APALILLADO FINO O PULIDO, CON MORTERO CEMENTO-ARENA DE RÍO EN PROP 1:3 , DE 2 CM DE ESPESOR, INCLUYE: SUMINISTRO, ELABORACIÓN, MATERIALES, DESPERDICIOS, ANDAMIOS, PLOMEO, NIVELADO , REMATES, LIMPIEZA DEL ÁREA DE TRABAJO, ACARREO, MANO DE OBRA, HERRAMIENTA Y EQUIPO.</t>
  </si>
  <si>
    <t>FILETES Y BOLEADOS, HECHOS CON MORTERO CEMENTO-CAL-ARENA EN PROPORCIÓN 1:2:6, INCLUYE: DESPERDICIOS, ANDAMIOS Y ACARREO DE MATERIALES AL SITIO DE SU UTILIZACIÓN, A CUALQUIER NIVEL, MATERIAL, MANO DE OBRA, HERRAMIENTA, EQUIPO Y TODO LO NECESARIO PARA SU CORRECTA EJECUCIÓN.</t>
  </si>
  <si>
    <t>PASOS EN LA LOSAS Y MUROS DE CONCRETO, SIMPLE Y REFORZADO, MUROS DE MAMPOSTERÍA, BLOCK, LADRILLO, A CUALQUIER ALTURA PARA PASO DE INSTALACIONES HIDROSANITARIAS, ELÉCTRICAS, GAS, ETCÉTERA, PARA TUBERÍAS DE HASTA 20 CM DE DIÁMETRO, INCLUYE: TRAZO, DEMOLICIÓN, RESANE CON MORTERO CEMENTO-ARENA DE RÍO EN PROPORCIÓN 1:4, PERFILADO, MANO DE OBRA, ANDAMIOS, HERRAMIENTA, ACARREOS, LIMPIEZA DEL LUGAR ASÍ COMO CUALQUIER OTRO ELEMENTO PARA SU CORRECTA EJECUCIÓN.</t>
  </si>
  <si>
    <t>DRENAJE SANITARIO</t>
  </si>
  <si>
    <t>TRAZO Y NIVELACIÓN, CON MEDIOS TOPOGRÁFICOS, DE LÍNEA DE TUBERÍA. INCLUYE; MANO DE OBRA, EQUIPO, HERRAMIENTA Y TODO LO NECESARIO PARA SU CORRECTA EJECUCIÓN</t>
  </si>
  <si>
    <t>SALIDA SANITARIA, DE MUEBLES DE BAÑO, COCINA, A BASE DE TUBERÍA PVC SANITARIO S25 DE 6", 4" Y 2", A CONEXIÓN CON RED SANITARIA PRINCIPAL. INCLUYE: SUMINISTRO, TENDIDO DE TUBERÍA, CODOS DE 90° Y 45°, CRUZ, TEE, YEE; COPLES, PEGAMENTO PVC ALTA PRESIÓN, PRUEBAS, TENDIDO, CORTES, DESPERDICIOS,MANO DE OBRA, HERRAMIENTA Y EQUIPO.</t>
  </si>
  <si>
    <t>SUMINISTRO E INSTALACIÓN DE TUBERÍA PVC DE 2" (51MM) DE DIÁMETRO, CON NORMA MEXICANA NMX-E-199/1. INCLUYE: HERRAMIENTA, MANO DE OBRA, CONEXIONES, ACCESORIOS, EQUIPO Y TODO LO NECESARIO PARA SU CORRECTA EJECUCIÓN.</t>
  </si>
  <si>
    <t>SUMINISTRO Y COLOCACIÓN DE SOPORTE TIPO PERA PARA TUBERIA DE DIÁMETRO 2", CONSIDERANDO VARILLA ROSCADA GALVANIZADA DE 3/8" DE 30 CM DE SUJECIÓN PROMEDIO, TUERCAS, RONDANAS Y TAQUETE EXPANSOR TIPO Z. INCLUYE: FIJACIÓN, MATERIAL, MANO DE OBRA, EQUIPO Y HERRAMIENTA.</t>
  </si>
  <si>
    <t>AGUA POTABLE</t>
  </si>
  <si>
    <t>SUMINISTRO E INSTALACIÓN DE TUBERÍA DE POLIPROPILENO COPOLÍMERO RANDOM (TUBOPLUS O SIMILAR) DE 1/2" (13MM) DE DIÁMETRO, CON NORMA NMX-E-226/2 CNCP. INCLUYE: HERRAMIENTAS, CONEXIONES, EQUIPO, MANO DE OBRA Y TODO LO NECESARIO PARA SU CORRECTA EJECUCIÓN.</t>
  </si>
  <si>
    <t>SALIDA HIDRÁULICA PARA MUEBLES DE BAÑO CON TUBERÍA, LÍNEA TUBO PLUS DE LA MARCA ROTOPLAS Ó SIMILAR, CON DIÁMETRO NOMINAL DESDE 1 1/2" ( 50 MM), 1 1/4" (40MM), 1" (32MM), 3/4" (25 MM) Y 1/2" (20MM), CON UNIONES E INSERTOS A TERMOFUSIÓN SEGÚN PLANO DE DISEÑO. INCLUYE: TENDIDO DE TUBERÍA, CORTES, DESPERDICIOS, CONEXIONES, ACCESORIOS, TEE, CODO DE 90° Y 45°, COPLES, TAPONES, ADAPTADORES, INSERTOS, DESVÍOS,ELEMENTOS DE FIJACIÓN, ACARREOS Y LO NECESARIO PARA SU CORRECTA INSTALACIÓN CONFORME A LAS RECOMENDACIONES INDICADAS POR EL FABRICANTE, MANO DE OBRA, HERRAMIENTA Y EQUIPO.</t>
  </si>
  <si>
    <t>SUMINISTRO Y COLOCACIÓN DE SOPORTE TIPO PERA PARA TUBERIA DE DIÁMETRO 1/2", CONSIDERANDO VARILLA ROSCADA GALVANIZADA DE 3/8" DE 30 CM DE SUJECIÓN PROMEDIO, TUERCAS, RONDANAS Y TAQUETE EXPANSOR TIPO Z. INCLUYE: FIJACIÓN, MATERIAL, MANO DE OBRA, EQUIPO Y HERRAMIENTA.</t>
  </si>
  <si>
    <t>SALIDAS ELÉCTRICAS E ILUMINACIÓN</t>
  </si>
  <si>
    <t>SALIDA PARA CONTACTO EN MURO CON UN DESARROLLO DE 6 METROS PROMEDIO, INCLUYE: 4.20 METROS DE TUBO FIERRO GALVANIZADO AJUSTE DE 1/2 Y 2.10 METROS DE TUBO FIERRO GALVANIZADO AJUSTE DE 3/4, 12.60 METROS DE CABLE DE COBRE THHW-LS CALIBRE 10 AWG, 6.30 METROS DE CABLE DE COBRE THHW-LS CALIBRE 12 AWG VERDE TIERRA FISICA, 2 CAJA CUADRADA GALVANIZADA DE 1/2-3/4", 1 TAPA CUADRADA GALVANIZADA 3/4, 1 TAPA REALZADA DE 3/4, 4 PIJAS GALVANIZADAS DE 8X1/2, 2 CONECTORES FOGA AJUSTE DE 1/2, 1 CONECTOR FOGA AJUSTE DE 3/4,1 COPLE FOGA AJUSTE DE 1/2, SOPORTADA A CADA 1.50 METROS CON: 3 ABRAZADERAS TIPO CLIP DE 1/2, 1 ABRAZADERA TIPO CLIP DE 3/4, 14 TUERCAS GALVANIZADAS DE 1/4, 6 PERNO 1/4, 6 FULMINANTE CALIBRE 27 ROJO, 4 COPLE HEXAGONAL 1/4, 3.60 METROS DE VARILLA ROSCADA 1/4, 1 ZAPATA CALIBRE 10-12 PARA TIERRA, 6 CAPUCHONES CALIBRE 10-12 AWG. ACARREOS, CINTA AISLANTE PARA CABLEADO Y DESPERDICIO, MATERIALES, MANO DE OBRA, EQUIPO Y HERRAMIENTA PARA SU CORRECTA EJECUCION.</t>
  </si>
  <si>
    <t>SUMINISTRO Y COLOCACIÓN DE CONTACTO REGULADO DÚPLEX CON TIERRA AISLADA COLOR NARANJA MARCA LEVITON PLUS+PRO MOD. 5362-IGS, 20A-125V, Y PLACA DE NYLON DUPLEX MARCA LEVITON MOD. 80703-IG. INCLUYE: MATERIALES, MANO DE OBRA, ACARREOS, ACCESORIOS DE FIJACIÓN, CONEXIÓN, PRUEBAS, HERRAMIENTA, Y TODO LO NECESARIO PARA SU CORRECTA INSTALACIÓN.</t>
  </si>
  <si>
    <t>SALIDA PARA APAGADOR SENCILLO CON UN DESARROLLO DE 6 MTROS PROMEDIO, INCLUYE: 6.3 METROS DE TUBO FOGA AJUSTE DE 1/2, 18.90 METROS DE CABLE DE COBRE THHW-LS CALIBRE 12 AWG, 6.30 METROS DE CABLE DE COBRE DESNUDO CALIBRE 14 AWG, 1 CAJA CUADRADA FOGA 1/2-3/4", 1 TAPA REALZADA FOGA 3/4, 2 CONECTOR FOGA AJUSTE 1/2, 1 COPLE FOGA AJUSTE 1/2, SOPORTADA A CADA 1.50 METROS CON: 4 ABRAZADERAS TIPO CLIP DE 1/2, 14 TUERCAS GALVANIZADAS DE 1/4, 6 PERNO 1/4, 6 FULMINANTE CALIBRE 27 ROJO, 6 COPLE HEXAGONAL 1/4, 3.60 METROS DE VARILLA ROSCADA 1/4, 1 ZAPATA CALIBRE 10-12 PARA TIERRA, 3 CAPUCHONES CALIBRE 10-12 AWG, ACARREOS, CINTA AISLANTE PARA CABLEADO Y DESPERDICIO, MATERIALES, MANO DE OBRA, EQUIPO Y HERRAMIENTA PARA SU CORRECTA EJECUCION.</t>
  </si>
  <si>
    <t>SALIDA PARA LUMINARIA EN LOSA DESARROLLO DE 6 METROS PROMEDIO, INCLUYE: 4.20 METROS DE TUBO FO.GA AJUSTE DE 1/2, 2.10 METROS DE TUBO FOGA AJUSTE 3/4, 15.60 METROS DE CABLE DE COBRE THHW-LS CALIBRE 12 AWG, 6.60 METROS DE CABLE DE COBRE DESNUDO CALIBRE 14 AWG, 1 CAJA CUADRADA FOGA 1/2-3/4", 1 TAPA CUADRADA FOGA 3/4, 3 CONECTOR FOGA AJUSTE 1/2, 1 CONECTOR FO.GA AJUSTE 3/4, 1 COPLE FO.GA AJUSTE 1/2, SOPORTADA A CADA 1.50 METROS CON: 3 ABRAZADERAS TIPO CLIP DE 1/2, 1 ABRAZADERA TIPO CLIP DE 3/4, 12 TUERCAS GALVANIZADAS DE 1/4, 6 PERNO 1/4, 6 FULMINANTE CALIBRE 27 ROJO, 4 COPLE HEXAGONAL 1/4, 3.60 METROS DE VARILLA ROSCADA 1/4, 1 ZAPATA CALIBRE 10-12 PARA TIERRA, 3 CAPUCHONES CALIBRE 10-12 AWG, 1.50 METROS DE TUBO ZAPA 3/8, 2 CONECTOR ZAPA DE 3/8, ACARREOS, CINTA AISLANTE PARA CABLEADO Y DESPERDICIO, MATERIALES, MANO DE OBRA, EQUIPO Y HERRAMIENTA PARA SU CORRECTA EJECUCION.</t>
  </si>
  <si>
    <t>SUMINISTRO E INSTALACIÓN DE LUMINARIA TIPO SPOT DOWNLIGTH EMPOTRABLE LED PARA PLAFÓN MARCA TECNOLITE O SIMILAR, DE 24W, 127V, INCLUYE: ACCESORIOS, MANO DE OBRA, EQUIPO Y HERRAMIENTA.</t>
  </si>
  <si>
    <t>BAJA TENSIÓN</t>
  </si>
  <si>
    <t xml:space="preserve">SUMINISTRO, COLOCACIÓN E INSTALACION DE SOPORTERIA DE TUBERIA A BASE DE UNICANAL U-10 4X2, 2 TUERCAS HEXAGONAL DE 1/4", 2 RONDANAS PLANA Y DE PRESIÓN DE 1/4", 2 VARILLA ROSCADA DE 1/4" DE HASTA 1M DE LONGITUD, ABRAZADERAS TIPO UNICANAL DE PARED DELGADA (AW) Y GRUESA (AE), Y 2 TAQUETES EXPANSORES DE 1/4". INCLUYE: FIJACIÓN, MATERIAL, MANO DE OBRA, EQUIPO Y HERRAMIENTA.
</t>
  </si>
  <si>
    <t>TABLAROCA</t>
  </si>
  <si>
    <t>ABRIR HUECO EN PLAFÓN PARA RECIBIR LUMINARIO, TIPO SPOT DE 15 CMS A CUALQUIER ALTURA, INCLUYE: MANO DE OBRA, EQUIPO, HERRAMIENTA, ACARREO DEL MATERIAL PRODUCTO DE LA DEMOLICIÓN AL PUNTO DE ACOPIO Y RETIRO FUERA DE LA OBRA, LIMPIEZA.</t>
  </si>
  <si>
    <t>ACABADOS</t>
  </si>
  <si>
    <t>SUMINISTRO Y APLICACIÓN DE PINTURA BLANCA MATE ANTIBACTERIAL MARCA SHERWIN WILLIAMS COLOR BLANCO, SOBRE MUROS APLANADOS Y PLAFONES, A DOS MANOS, INCLUYE: PREPARACIÓN DE LA SUPERFICIE, APLICACIÓN DE SELLADOR, ACARREOS, MATERIALES, MANO DE OBRA, EQUIPO, HERRAMIENTA, LIMPIEZA DURANTE Y AL FINALIZAR LOS TRABAJOS.</t>
  </si>
  <si>
    <t>SUMINISTRO Y COLOCACIÓN DE MEZCLADORA PARA TARJA DE 8" DE ACERO INOXIDABLE MARCA: URREA MOD. 9373 INOX O SIMILAR. INCLUYE: MATERIAL, MANO DE OBRA, EQUIPO Y HERRAMIENTA.</t>
  </si>
  <si>
    <t>SUMINISTRO Y COLOCACIÓN DE CESPOL ECONOMICO PARA LAVABO ACABADO CROMO MARCA URREA CODIGO 207 O SIMILAR, INCLUYE: MATERIALES, MANO DE OBRA, EQUIPO Y HERRAMIENTA.</t>
  </si>
  <si>
    <t>SUMINISTRO Y COLOCACION DE CHUPON ANGER PARA LAVABO,INCLUYE: MATERIALES, MANO DE OBRA, EQUIPO Y HERRAMIENTA.</t>
  </si>
  <si>
    <t>SUMINISTRO Y COLOCACION DE CONTRACANASTA PARA TARJA MARCA HELVEX MODELO H-8801 EN BRONCE CON ACABADO EN CROMO, PARA FREGADERO, INCLUYE: MANO DE OBRA, EQUIPO Y HERRAMIENTA.</t>
  </si>
  <si>
    <t>SUMINISTRO Y COLOCACION DE EXTENSION METÁLICA DE 5" X 1 1/2" CUERPO DE LATON ACABADO CROMO MARCA URREA O SIMILAR A PARA LAVABO O FREGADERO, INCLUYE: MATERIALES, MANO DE OBRA, EQUIPO Y HERRAMIEINTA.</t>
  </si>
  <si>
    <t>SUMINISTRO Y COLOCACIÓN DE DISPENSADOR DE JABÓN MCA. JOFEL MOD. AC54000 O SIMILAR INCLUYE: MATERIAL, MANO DE OBRA, EQUIPO Y HERRAMIENTA.</t>
  </si>
  <si>
    <t>SUMINISTRO Y COLOCACIÓN DE DISPENSADOR DE TOALLAS INTERDOBLADAS, MARCA JOFEL, MODELO Z-600, LÍNEA FUTURA AH25000, DE ACERO INOXIDABLE O SIMILAR INCLUYE: MATERIAL, MANO DE OBRA, EQUIPO Y HERRAMIENTA.</t>
  </si>
  <si>
    <t>CARPINTERIA</t>
  </si>
  <si>
    <t>SUMINISTRO Y COLOCACIÓN DE MANIJA PARA PUERTAS DE ENTRADA MARCA YALE MOD. SAN CARLOS MX4975, ACABADO NIQUEL SATÍN. INCLUYE: LLAVES, MATERIAL, MANO DE OBRA, EQUIPO Y HERRAMIENTA.</t>
  </si>
  <si>
    <t>SUMINISTRO Y COLOCACIÓN DE TOPE DE PUERTA SATINADA, LÍNEA ZAMAK MCA. HERRALUM, MOD. 1159, INCLUYE: CARGO DIRECTO POR EL COSTO DE LOS MATERIALES, QUE INTERVENGAN, FLETE A OBRA, ACARREO AL SITIO DE SU UTILIZACIÓN, MANO DE OBRA, EQUIPO Y HERRAMIENTA.</t>
  </si>
  <si>
    <t>VENTANERÍA Y CANCELERÍA DE ALUMINIO</t>
  </si>
  <si>
    <t>SUMINISTRO Y COLOCACIÓN DE CRISTAL TEMPLADO CLARO DE 9 MM. DE ESPESOR, CORTADO Y TEMPLADO DE ACUERDO A MODULACIÓN INDICADA EN PLANOS DE VENTANERIAS, INCLUYE: EMPAQUES, SELLADO PERIMETRAL CON SILICÓN, ELEMENTOS DE FIJACIÓN, NIVELADO, AJUSTES, HERRAMIENTAS, MANO DE OBRA ESPECIALIZADA Y ACARREO DEL MATERIAL AL SITIO DE SU COLOCACIÓN.</t>
  </si>
  <si>
    <t>DETECTORES DE HUMO</t>
  </si>
  <si>
    <t>SALIDA PARA EL SISTEMA DETECTOR DE HUMO, FORMADA CON TUBERIA CONDUIT GALVANIZADO DE PARED DELGADA DE 19, 25 Y 32 MM DE DIÁMETRO,2 CAJA REGISTRO 4"X4", GUIADAS CON ALAMBRE GALVANIZADO CAL. N°14, TUBO SAPA DE 1/2", INCLUYE: TRAZO, RANURAS, MATERIALES MENORES Y DE CONSUMO, ELEMENTOS DE FIJACIÓN, RESANES, HERRAMIENTA, MANO DE OBRA, ACARREO DE MATERIALES (LONGITUD DE DESARROLLO DE HASTA 1 METRO TOMADA DE LA SALIDA DEL REGISTRO AL SERVICIO-REGISTRO).</t>
  </si>
  <si>
    <t>SAL</t>
  </si>
  <si>
    <t>SUMINISTRO E INSTALACIÓN DE BASE PARA DETECTORES DE HUMO, MARCA NOTIFIER, MODELO B210LP, INCLUYE: MATERIAL, MANO DE OBRA, HERRAMIENTAS, MONTAJE Y TODO LO NECESARIO PARA SU CORRECTA EJECUCIÓN.</t>
  </si>
  <si>
    <t>SUMINISTRO E INSTALACIÓN DE DETECTOR FOTOELECTRICO DIRECCIONABLE, MARCA NOTIFIER, MODELO FSP-851, INCLUYE: MATERIAL, MANO DE OBRA, HERRAMIENTAS, MONTAJE Y TODO LO NECESARIO PARA SU CORRECTA EJECUCIÓN.</t>
  </si>
  <si>
    <t>SUMINISTRO Y COLOCACIÓN DE SOPORTE TIPO PERA PARA TUBERIA DE DIÁMETRO 1/2", CONSIDERANDO VARILLA ROSCADA GALVANIZADA DE 3/8" DE HASTA 1 M DE SUJECIÓN, TUERCAS, RONDANAS Y TAQUETES. INCLUYE: FIJACIÓN, MATERIAL, MANO DE OBRA, EQUIPO Y HERRAMIENTA.</t>
  </si>
  <si>
    <t>SUMINISTRO E INSTALACIÓN DE CABLE TIPO FPL LAZO SLC 2 X 16 SÓLIDO, PAR TRENZADO, MARCA HONEYWELL, MODELO 4311, COLOR NEGRO/ROJO, INCLUYE: MATERIAL, MANO DE OBRA, HERRAMIENTAS, CORTES, DESPERDICIOS Y TODO LO NECESARIO PARA SU CORRECTA EJECUCIÓN.</t>
  </si>
  <si>
    <t>SUMINISTRO E INSTALACIÓN DE MODULO DE CONTROL PARA LOS AUDIOVISUALES, MARCA NOTIFIER, MODELO FCM-1, INCLUYE: MATERIAL, MANO DE OBRA, HERRAMIENTAS, MONTAJE Y TODO LO NECESARIO PARA SU CORRECTA EJECUCIÓN.</t>
  </si>
  <si>
    <t>SUMINISTRO E INSTALACIÓN DE MODULO MONITOR CLASE A PARA SUPERVISIÓN Y MONITOREO, MARCA NOTIFIER, MODELO FMM-1, INCLUYE: MATERIAL, MANO DE OBRA, HERRAMIENTAS, MONTAJE Y TODO LO NECESARIO PARA SU CORRECTA EJECUCIÓN.</t>
  </si>
  <si>
    <t>SEÑALETICA</t>
  </si>
  <si>
    <t>SUMINISTRO Y COLOCACIÓN DE SEÑALETICA FABRICADA EN ALUCOBON DE 6MM COLOR PLATA DE 50 CM DE LARGO POR 25 CM DE ANCHO, RECUADRO EN ESTIRENO DE 30 MICRAS DE 20 CM X 20 CM PARA COLOCAR ICONOGRAFÍA, ESTIRENO DE 100 MICRAS EN LA PARTE POSTERIOR PARA GENERAR FLOTADO DE SEÑALETICA DE 4O CM X 15 CM, ROTULOS EN VINIL AUTOADHERIBLE, LOGOTIPOS IMPRESOS EN SERIGRAFÍA EPOXICA, CORTES HECHOS CON LASER, CINTA DOBLE CARA PARA FIJACION A MURO, PAGO A DISEÑADOR GRAFICO PARA DISEÑO DE ICONOGRAFÍA, MATERIAL, MANO DE OBRA, EQUIPO Y HERRAMIENTA.</t>
  </si>
  <si>
    <t>SUMINISTRO Y COLOCACIÓN DE ROTULO DE IDENTIFICACIÓN EN PUERTAS DE INGRESO A (EXTINTOR) CON MEDIDAS GENERALES DE 40 X 30 CM., FABRICADO A BASE DE PANEL DE ALUMINIO DE 4 MM. DE ESPESOR, FORRADO CON VINIL ADHERIBLE LUMINISENTE, CON IMAGEN, Y TEXTO IMPRESO, INCLUYE: TRAZO, DISEÑO, MATERIALES, ELEMENTOS DE FIJACION, LIMPIEZA, MANO DE OBRA, EQUIPO Y HERRAMIENTA.</t>
  </si>
  <si>
    <t>SUMINISTRO E INSTALACIÓN DE EXTINTOR DE TIPO ABC DE AGENTES LIMPIOS DE 11 LBS, MARCA HALOTRON MOD. S-26209 O SIMILAR, INCLUYE: MATERIAL, MANO DE OBRA, FIJACIONES, EQUIPO, HERRAMIENTA, Y TODO LO NECESARIO PARA SU CORRECTA INSTALACIÓN.</t>
  </si>
  <si>
    <t>AIRE ACONDICIONADO</t>
  </si>
  <si>
    <t>SALIDA ELECTRICA PARA UNIDAD DE AIRE ACONDICIONADO, CON TUBERIA Y CONEXIONES CONDUIT GALVANIZADAS. P.G. ROSCADA DE  57 MM. DE DIAMETRO, HASTA 12.00 M., INCLUYE:  COPLES, CONECTORES, CODOS, CABLE VINANEL THW-LS 600 V. A 75° C, 90° CAL. 6, CONDULET RECTANGULAR FSC CON TAPA Y EMPAQUE, TRAZOS,  MATERIALES MENORES, CONEXIONES, PRUEBAS, MANO DE OBRA, EQUIPO Y HERRAMIENTA.</t>
  </si>
  <si>
    <t>SUMINISTRO, COLOCACIÓN E INSTALACION DE CONECTOR DE CONDUCTO FLEXIBLE MARCA SOLER &amp; PALAU MODELO AFS O SIMILAR, PARA EVITAR TRANSMISION DE VIBRACION EN DUCTOS DE HASTA 12" DE DIÁMETRO Y PARA CONEXIONES FLEXIBLES INCLUYE; CARGO DIRECTO POR EL COSTO DE MANO DE OBRA Y MATERIALES REQUERIDOS, FLETE A OBRA, ACARREO, TRAZO, CORTE, COCIDO CON CANAMO, FIJACION AL DUCTO, SELLADO, LIMPIEZA Y RETIRO DE SOBRANTES FUERA DE OBRA, EQUIPO DE SEGURIDAD, INSTALACIONES ESPECÍFICAS, DEPRECIACIÓN Y DEMÁS CARGOS DERIVADOS DEL USO DE EQUIPO Y HERRAMIENTA, ASÍ COMO TODO LO NECESARIO PARA SU CORRECTA EJECUCIÓN, EN CUALQUIER NIVEL.</t>
  </si>
  <si>
    <t>SUMINISTRO E INSTALACIÓN DE TUBERÍA DE COBRE TIPO L DE 1/4”, PARA SISTEMAS DE REFRIGERACIÓN, INCLUYE CORTE, TRAZO, CURVADO, LIMPIEZA CON NITRÓGENO, UNIONES MEDIANTE SOLDADURA CON FLUX Y VARILLA DE PLATA, FIJACIÓN CON SOPORTERÍA ADECUADA CADA 1.50 M, ETIQUETADO.</t>
  </si>
  <si>
    <t>PASOS EN LOSA DE AZOTEA O MUROS PARA DUCTERIAS DE AIRES ACONDICIONADOS DE 2" A 12", INCLUYE: MANO DE OBRA, HERRAMIENTA, EQUIPO, ACARREO DEL MATERIAL HASTA 60 MTS DE DISTANCIA EN CARRETILLA, PARA SU POSTERIOR RETIRO, RESANE CON MORTERO CEMENTO-ARENA DE RÍO EN PROPORCIÓN 1:4, PERFILADO, LIMPIEZA.</t>
  </si>
  <si>
    <t>VOZ Y DATOS</t>
  </si>
  <si>
    <t>SALIDA PARA EL SISTEMA DE RED DE VOZ Y/O DATOS, PARA SERVICIO A EQUIPOS DE COMPUTO,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</si>
  <si>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 xml:space="preserve">SUMINISTRO, COLOCACIÓN E INSTALACION DE SOPORTERIA PARA CHAROLA TIPO MALLA A BASE DE UNICANAL U-10 4X4, 2 TUERCAS HEXAGONAL DE 5/16", 2 RONDANAS PLANA Y DE PRESIÓN DE 5/16", 2 VARILLA ROSCADA DE 5/16" DE HASTA 1M DE LONGITUD, TORNILLO CON GOTA DE 1/4" X 3/4", Y 2 TAQUETES EXPANSORES DE 5/16". INCLUYE: FIJACIÓN, MATERIAL, MANO DE OBRA, EQUIPO Y HERRAMIENTA.
</t>
  </si>
  <si>
    <t>A4</t>
  </si>
  <si>
    <t>A5</t>
  </si>
  <si>
    <t>A6</t>
  </si>
  <si>
    <t>A7</t>
  </si>
  <si>
    <t>A8</t>
  </si>
  <si>
    <t>A9</t>
  </si>
  <si>
    <t>A10</t>
  </si>
  <si>
    <t>A11</t>
  </si>
  <si>
    <t>A12</t>
  </si>
  <si>
    <t>A13</t>
  </si>
  <si>
    <t>A14</t>
  </si>
  <si>
    <t>A15</t>
  </si>
  <si>
    <t>A16</t>
  </si>
  <si>
    <t>A17</t>
  </si>
  <si>
    <t>A18</t>
  </si>
  <si>
    <t>DEMOLICION EN FORMA MANUAL DE MUROS DE MAMPOSTERÍA A SOGA CON ALTURA MAXIMA DE 4.00 M INCLUYE: ANDAMIOS, CORTES CON DISCO DE DIAMANTE PARA SECCIONAMIENTO DE ELEMENTOS, DEMOLICION MANUAL CONTROLADA, CARRETILLEO A CENTRO DE ACOPIO DESTINADO POR LA DEPENDENCIA PARA SU POSTERIOR RETIRO, MANO DE OBRA, EQUIPO Y HERRAMIENTA.</t>
  </si>
  <si>
    <t>DESMANTELAMIENTO Y RETIRO DE CANCELERIA DE ALUMINIO CON CRISTAL POR MEDIOS MANUALES, SIN RECUPERACIÓN; INCLUYE: MANO DE OBRA ,EQUIPO, CORTES, ACARREOS AL PUNTO DE ACOPIO, RETIRO FUERA DE LA OBRA, MANO DE OBRA, HERRAMIENTA, LIMPIEZA Y LO NECESARIO PARA SU CORRECTA EJECUCIÓN.</t>
  </si>
  <si>
    <t>MUROS DE MAMPOSTERÍA</t>
  </si>
  <si>
    <t>DALA DE CORONACIÓN DL-0 DE CONCRETO HECHO EN OBRA F'C=250 KG/CM2, T.M.A.=3/4", CON SECCIÓN DE 15 X 20 CMS., ARMADA CON 4 VARILLAS DEL # 3 Y ESTRIBOS DEL NO. 3 @ 20 CMS., INCLUYE: ARMADO, AMARRES, COLADO, CURADO, VIBRADO, CIMBRA COMÚN, DESCIMBRA, TRASLAPES, CRUCES DE VARILLAS CON ELEMENTOS TRANSVERSALES, CORTES, DESPERDICIOS, MANO DE OBRA, HERRAMIENTA Y ACARREO DE MATERIALES AL SITIO DE SU UTILIZACIÓN, A CUALQUIER ALTURA.</t>
  </si>
  <si>
    <t>MURO DE TABIQUE DE LAMA, DE 14 CM DE ESPESOR PROMEDIO, A SOGA, CON TABIQUE DE LAMA 7 X 14 X 28 CM, ACABADO COMÚN, ASENTADO CON MORTERO CEMENTO-ARENA EN PROPORCIÓN 1:3, EN CUALQUIER NIVEL, INCLUYE: TRAZO, NIVELACIÓN, PLOMEO, ANDAMIOS, DESPERDICIOS, MANO DE OBRA, LIMPIEZA Y ACARREO DE MATERIALES AL SITIO DE SU UTILIZACIÓN.</t>
  </si>
  <si>
    <t>ALBAÑILERÍAS</t>
  </si>
  <si>
    <t>INSTALACIÓN HIDROSANITARIA</t>
  </si>
  <si>
    <t>SUMINISTRO E INSTALACIÓN DE TUBERÍA PVC DE 4" (100MM) DE DIÁMETRO, CON NORMA MEXICANA NMX-E-199/1. INCLUYE: HERRAMIENTA, MANO DE OBRA, CONEXIONES, ACCESORIOS, EQUIPO Y TODO LO NECESARIO PARA SU CORRECTA EJECUCIÓN.</t>
  </si>
  <si>
    <t>SUMINISTRO E INSTALACIÓN CONEXIÓN TIPO "REDUCCIÓN" DE PVC SANITARIO DE 4" A 2” DE DIÁMETRO PARA DRENAJE, INCLUYE: PEGAMENTO, MATERIAL, MATERIALES MENORES, FLETES Y ACARREO DE LOS MATERIALES AL SITIO DE SU INSTALACIÓN Y PRUEBAS.</t>
  </si>
  <si>
    <t>SUMINISTRO E INSTALACIÓN DE TUBERÍA DE POLIPROPILENO COPOLÍMERO RANDOM (TUBOPLUS O SIMILAR) DE 1 1/2" (38MM) DE DIÁMETRO, CON NORMA NMX-E-226/2 CNCP. INCLUYE: HERRAMIENTAS, CONEXIONES, EQUIPO, MANO DE OBRA Y TODO LO NECESARIO PARA SU CORRECTA EJECUCIÓN.</t>
  </si>
  <si>
    <t>SUMINISTRO Y COLOCACIÓN DE VÁLVULA DE ESFERA DE 1 1/2" DE TUBERÍA DE POLIPROPILENO COPOLÍMERO RANDOM (TUBOPLUS O SIMILAR) . INCLUYE: MATERIAL, MANO DE OBRA, EQUIPO Y HERRAMIENTA.</t>
  </si>
  <si>
    <t>SUMINISTRO Y COLOCACIÓN DE VÁLVULA DE ESFERA DE 1/2" DE TUBERÍA DE POLIPROPILENO COPOLÍMERO RANDOM (TUBOPLUS O SIMILAR) . INCLUYE: MATERIAL, MANO DE OBRA, EQUIPO Y HERRAMIENTA.</t>
  </si>
  <si>
    <t>SUMINISTRO Y COLOCACIÓN DE SOPORTE TIPO PERA PARA TUBERIA DE DIÁMETRO 1 1/2", CONSIDERANDO VARILLA ROSCADA GALVANIZADA DE 3/8" DE 30 CM DE SUJECIÓN PROMEDIO, TUERCAS, RONDANAS Y TAQUETE EXPANSOR TIPO Z. INCLUYE: FIJACIÓN, MATERIAL, MANO DE OBRA, EQUIPO Y HERRAMIENTA.</t>
  </si>
  <si>
    <t>SUMINISTRO Y COLOCACIÓN DE CONTACTO DÚPLEX 2P+T COLOR BLANCO LEVITON GRADO COMERCIAL MOD. CR20-W, 20A-125V, Y PLACA DE NYLON DUPLEX MARCA LEVITON MOD. 80703-W. INCLUYE: MATERIALES, MANO DE OBRA, ACARREOS, ACCESORIOS DE FIJACIÓN, CONEXIÓN, PRUEBAS, HERRAMIENTA, Y TODO LO NECESARIO PARA SU CORRECTA INSTALACIÓN.</t>
  </si>
  <si>
    <t>SUMINISTRO Y COLOCACIÓN DE CONTACTO DÚPLEX GFCI FALLA A TIERRA COLOR BLANCO CON PLACA MARCA LEVITON MOD. GFNT2-W, 20A-125V, INCLUYE: MATERIALES, MANO DE OBRA, ACARREOS, ACCESORIOS DE FIJACIÓN, CONEXIÓN, PRUEBAS, HERRAMIENTA, Y TODO LO NECESARIO PARA SU CORRECTA INSTALACIÓN.</t>
  </si>
  <si>
    <t>SUMINISTRO Y COLOCACION DE APAGADOR SENCILLO COLOR BLANCO SERIE CIEN MARCA LEVITON O SIMILAR. INCLUYE: PLACA DE 1 VENTANA, MANO DE OBRA, ACARREOS, HERRAMIENTA, DESPERDICIOS, LIMPIEZA Y TODO LO NECESARIO PARA SU CORRECTA INSTALACION.</t>
  </si>
  <si>
    <t>SUMINISTRO Y COLOCACIÓN DE LUMINARIO DE PANEL LED SUSPENDER/EMPOTRAR MARCA ILLUX O SIMILAR DE 60X60CM MOD. TL-1040, 40W, 110-277V, 3 000 K, 4 000 K Ó 6 500 K. INCLUYE: ACCESORIOS, MANO DE OBRA, EQUIPO, HERRAMIENTA..</t>
  </si>
  <si>
    <t>SUMINISTRO E INSTALACIÓN DE TIRAS DE LED PARA PLAFON MCA. TECNOLITE O SIMILAR, 5050 SMD A 12V, IP65, 3000K, 55W, 11W, 5M. MODELO 243-HTLED60IP655050B, EXTERIOR O SIMILAR, ACCESORIOS, MANO DE OBRA, EQUIPO Y HERRAMIENTA.</t>
  </si>
  <si>
    <t>SUMINISTRO Y COLOCACIÓN DE TUBERIA CONDUIT METÁLICA GALVANIZADA DE 1/2" DE PARED DELGADA, INCLUYE: MATERIALES, CORTES, DESPERDICIOS, ROSCADO, COPLE, CONEXIÓN, MANO DE OBRA, EQUIPO, ANDAMIOS, HERRAMIENTA, A CUALQUIER NIVEL.</t>
  </si>
  <si>
    <t>SUMINISTRO Y COLOCACIÓN DE TUBERIA CONDUIT METÁLICA GALVANIZADA DE 3/4" DE PARED DELGADA, INCLUYE: MATERIALES, CORTES, DESPERDICIOS, COPLE, CONEXIÓNES, MANO DE OBRA, EQUIPO, ANDAMIOS, HERRAMIENTA, A CUALQUIER NIVEL.</t>
  </si>
  <si>
    <t>SUMINISTRO Y COLOCACIÓN DE TUBERIA CONDUIT METÁLICA GALVANIZADA DE 1" DE PARED DELGADA, INCLUYE: MATERIALES, CORTES, DESPERDICIOS, COPLE, CONEXIÓNES, MANO DE OBRA, EQUIPO, ANDAMIOS, HERRAMIENTA, A CUALQUIER NIVEL.</t>
  </si>
  <si>
    <t>SUMINISTRO E INSTALACIÓN DE CABLE VINANEL XXI THW-LS 600 V. 90°, MARCA CONDUMEX O SIMILAR, CAL. 14, INCLUYE: DESPERDICIOS, MATERIALES MENORES, HERRAMIENTA, CONEXIONES, MANO DE OBRA ESPECIALIZADA, LIMPIEZA DEL ÁREA DE TRABAJO, PRUEBAS Y ACARREO AL SITIO DE SU COLOCACIÓN.</t>
  </si>
  <si>
    <t>SUMINISTRO E INSTALACIÓN DE CABLE VINANEL XXI THW-LS 600 V. 90°, MARCA CONDUMEX O SIMILAR, CAL. 12, INCLUYE: DESPERDICIOS, MATERIALES MENORES, HERRAMIENTA, CONEXIONES, MANO DE OBRA ESPECIALIZADA, LIMPIEZA DEL ÁREA DE TRABAJO, PRUEBAS Y ACARREO AL SITIO DE SU COLOCACIÓN.</t>
  </si>
  <si>
    <t>SUMINISTRO E INSTALACIÓN DE CABLE VINANEL XXI THW-LS 600 V. 90°, MARCA CONDUMEX O SIMILAR, CAL. 10, INCLUYE: DESPERDICIOS, MATERIALES MENORES, HERRAMIENTA, CONEXIONES, MANO DE OBRA ESPECIALIZADA, LIMPIEZA DEL ÁREA DE TRABAJO, PRUEBAS Y ACARREO AL SITIO DE SU COLOCACIÓN.</t>
  </si>
  <si>
    <t>SUMINISTRO E INSTALACIÓN DE CABLE VINANEL XXI THW-LS 600 V. 90°, MARCA CONDUMEX O SIMILAR, CAL. 8, INCLUYE: DESPERDICIOS, MATERIALES MENORES, HERRAMIENTA, CONEXIONES, MANO DE OBRA ESPECIALIZADA, LIMPIEZA DEL ÁREA DE TRABAJO, PRUEBAS Y ACARREO AL SITIO DE SU COLOCACIÓN.</t>
  </si>
  <si>
    <t>SUMINISTRO E INSTALACIÓN DE CABLE VINANEL XXI THW-LS 600 V. 90°, MARCA CONDUMEX O SIMILAR, CAL. 6, INCLUYE: DESPERDICIOS, MATERIALES MENORES, HERRAMIENTA, CONEXIONES, MANO DE OBRA ESPECIALIZADA, LIMPIEZA DEL ÁREA DE TRABAJO, PRUEBAS Y ACARREO AL SITIO DE SU COLOCACIÓN.</t>
  </si>
  <si>
    <t>SUMINISTRO Y COLOCACIÓN DE ALAMBRE DE COBRE DESNUDO SEMIDURO CAL. 12, AWG, MCA. CONDUMEX, O SIMILAR. INCLUYE: DESPERDICIOS, MATERIALES MENORES, PRUEBAS Y ACARREO AL SITIO DE SU COLOCACIÓN.</t>
  </si>
  <si>
    <t>SUMINISTRO Y COLOCACIÓN DE MURO DE 9 CM. DE DOS CARAS A BASE DE PANELES DE TABLAROCA NORMAL DE 13 MM. DE ESPESOR, EL CONCEPTO INCLUYE: ESTRUCTURA A BASE DE POSTES Y CANALES CA-635, CAL. 26, JUNTEADO Y PASTEADO A BASE DE PASTA LIGERA, CINTA DE PAPEL, ATORNILLADO A CADA 30 CM. SOBRE LOS POSTES, CORTES, AJUSTES, ANDAMIOS, ACARREOS Y ELEVACIONES DE MATERIALES AL SITIO DE LOS TRABAJOS, LIMPIEZA DEL SITIO DE LOS TRABAJOS, MANO DE OBRA Y HERRAMIENTA.</t>
  </si>
  <si>
    <t>SUMINISTRO E INSTALACIÓN DE FALSO PLAFÓN, DE TABLERO DE YESO FIRECODE TIPO C, DE 12.7 MM, DE TABLAROCA USG, HASTA UNA ALTURA DE 3.50 M, MONTADA EN CANAL LISTÓN A UN MÁXIMO DE 61CM Y CANALETA DE CARGA @1.22M, COLGANTE DE ALAMBRE GALVANIZADO NO.12 @ 1.22 M, AMARRE ENTRE CANALES CON ALAMBRE GALVANIZADO NO. 16 DOBLE, FIJANDO HOJA CON PIJA AUTORROSCABLE GALVANIZADA Y COLOCACIÓN DE CINTA DE REFUERZO PERFACINTA EN RESANES, CON COMPUESTO PREMEZCLADO REDIMIX, INCLUYE: MATERIALES, TRAZO, SOPORTERÍA, SUSPENSIÓN A BASE DE PERFILES Y ALAMBRE GALVANIZADOS, TORNILLOS, CINTA UNIÓN, PASTA, MANO DE OBRA, EQUIPO, ANDAMIOS Y HERRAMIENTA.</t>
  </si>
  <si>
    <t>ABRIR HUECO EN PLAFÓN PARA RECIBIR LUMINARIO Y REJILLAS DE AIRES ACONDICIONADOS, DESDE 30 X 30 CMS HASTA 60 X 60 CMS., A CUALQUIER ALTURA, INCLUYE: MANO DE OBRA, EQUIPO, HERRAMIENTA, ACARREO DEL MATERIAL PRODUCTO DE LA DEMOLICIÓN AL PUNTO DE ACOPIO Y RETIRO FUERA DE LA OBRA, LIMPIEZA.</t>
  </si>
  <si>
    <t>SUMINISTRO Y COLOCACIÓN DE MARCO DE ALUMINIO DE 1" DE ANCHO PARA PODER FIJAR DE LUMINARIAS DE 60X60 CMS. O DE DIFERENTES MEDIDAS EN LA LOSA Y/O PLAFONES INCLUYE: MATERIALES, HERRAMIENTA, ACARREOS, MANO DE OBRA.</t>
  </si>
  <si>
    <t>SUMINISTRO Y APLICACIÓN DE PINTURA VINIL-ACRÍLICA MARCA: VINIMEX MATE DE COMEX, COLOR BLANCO OSTIÓN, SOBRE MUROS APLANADOS Y PLAFONES, A DOS MANOS, INCLUYE: PREPARACIÓN DE LA SUPERFICIE, APLICACIÓN DE SELLADOR, MATERIALES, MANO DE OBRA, ANDAMIOS Y HERRAMIENTA.</t>
  </si>
  <si>
    <t>SUMINISTRO, FABRICACIÓN Y COLOCACIÓN DE HERRERÍA CON PERFIL DE ACERO ESTRUCTURAL (VIGA, PTR, MONTEN, CUADRADO, ÁNGULOS, ETC.), EN PUERTAS, VENTANAS, BARANDALES, CUBIERTA DE AMBULANCIAS, ETC., INCLUYE: SOLDADURA, EQUIPO DE CORTE, MATERIALES MENORES, DESCALIBRES, DESPERDICIOS, BISAGRAS, FONDO ANTICORROSIVO, FLETES Y ACARREO DE MATERIALES AL SITIO DE SU UTILIZACIÓN.</t>
  </si>
  <si>
    <t>PINTURA DE ESMALTE 100 DE LA MARCA COMEX O SIMILAR, EN ESTRUCTURA METÁLICA HASTA UNA ALTURA DE 6 MTS, APLICADA CON COMPRESORA, A DOS MANOS, INCLUYE: PREPARACIÓN DE LA SUPERFICIE, MATERIALES, MANO DE OBRA, EQUIPO, HERRAMIENTA, COLOCACIÓN DE ANDAMIOS Y ESCALERAS.</t>
  </si>
  <si>
    <t>SUMINISTRO Y COLOCACIÓN DE MANGUERA COFLEX DE 1/2" PARA LAVABO DE 40 CM DE LONGITUD. INCLUYE: FLETES, MANIOBRAS, ACARREO, COLOCACIÓN A CUALQUIER NIVEL, FIJACIÓN, PRUEBAS, MATERIALES MENORES Y HERRAMIENTA NECESARIA.</t>
  </si>
  <si>
    <t>SUMINISTRO Y COLOCACIÓN DE MEZCLADORA DE LAVABO 4" DE ACERO INOXIDABLE CÓDIGO 73INOX, LÍNEA URREA O EQUIVALENTE INCLUYE:  MANO DE OBRA CALIFICADA, MATERIALES MENORES, HERRAMIENTA, PRUEBAS, LIMPIEZA Y ACARREO DE LOS MATERIALES AL SITIO DE SU COLOCACIÓN.</t>
  </si>
  <si>
    <t>SUMINISTRO Y COLOCACIÓN DE VENTILADOR DE EXTRACCIÓN DE BAÑOS PARA PLAFÓN MARCA SOLER &amp; PALAU O SIMILAR, MODELO: FUTURE 150, CON UN MOTOR DE 34 W, CON CAPACIDAD PARA MANEJAR 110 PCM DE AIRE, 2450 RPM EN TURBINA, CONTRA 12MM C.A., CARACTERÍSTICAS ELÉCTRICAS (ACTÚA CON APAGADOR DE LUZ).  INCLUYE: MANIOBRAS MANUALES, MATERIAL, MANO DE OBRA, HERRAMIENTA Y TODO LO NECESARIO PARA SU CORRECTA EJECUCIÓN. EXTRACTOR-A</t>
  </si>
  <si>
    <t>SUMINISTRO Y COLOCACIÓN DE INODORO COLOR BLANCO, TAZA ELONGADA, MARCA AMERICAN STANDAR MOD. OLÍMPICO FLUX EN CERÁMICA PORCELANIZADA, CÓDIGO ELD 1038. INCLUYE: SUMINISTRO, INSTALACIÓN, CONEXIÓN HIDRÁULICA Y SANITARIA, CUELLO DE CERA, SELLADO CON SILICÓN, HERRAJES, MANO DE OBRA, HERRAMIENTA Y EQUIPO.</t>
  </si>
  <si>
    <t>SUMINISTRO Y COLOCACION DE ESPEJOS PARA BAÑOS, ESPEJO DE 6MM FLOTADO A BASE DE ALUMINIO DE 2” CON MEDIAS VARIAS, INCLUYE: MATERIALES, DESPERDICIOS, FLETES, MANO DE OBRA ESPECIALIZADA, HERRAMIENTA.</t>
  </si>
  <si>
    <t>SUMINISTRO E INSTALACIÓN DE FLUXÓMETRO PARA W.C. DE MANIJA, TERMINADO EN LATÓN, MARCA HELVEX. MOD. 110-32. INCLUYE: PUESTA EN SERVICIO Y GARANTÍA SU CORRECTO FUNCIONAMIENTO Y HERRAMIENTA</t>
  </si>
  <si>
    <t>SUMINISTRO Y COLOCACIÓN DE ASIENTO ALARGADO PARA INODORO DE FLUXÓMETRO, COLOR BLANCO, MARCA AMERICAN STANDARD, MODELO M 230. INCLUYE: SUMINISTRO, INSTALACIÓN, CONEXIÓN, MANO DE OBRA, HERRAJES, HERRAMIENTA Y EQUIPO.</t>
  </si>
  <si>
    <t>SUMINISTRO Y COLOCACION DE GANCHO DOBLE MCA. HELVEX MOD. 106, CROMADO O SIMILAR, INCLUYE: MATERIALES, MANO DE OBRA, EQUIPO Y HERRAMIENTA.</t>
  </si>
  <si>
    <t>SUMINISTRO Y COLOCACIÓN DE DISPENSADOR DE PAPEL HIGIÉNICO, MODELO AE25000 FUTURA, DE ACERO INOXIDABLE O SIMILAR INCLUYE: MATERIAL, MANO DE OBRA, EQUIPO Y HERRAMIENTA.</t>
  </si>
  <si>
    <t xml:space="preserve"> PZA</t>
  </si>
  <si>
    <t>SUMINISTRO E INSTALACIÓN DE LAVAMANOS DE CUBIERTA DE SUPERFICIE SOLIDA TIPO CORIAN COLOR BLANCO, CON MEDIDAS DE 0.70 M X 0.55 M, CON FALDÓN O NARIZ FRONTAL Y LATERAL DE 0.40 M Y ZOCLO SANITARIO AL FONDO Y LATERAL DE 0.10 M, A UNA SOLA PIEZA, BOLEADO EN ESQUINAS; INCLUYE: 1 OVALIN FORJADO CON EL MISMO MATERIAL ACABADO SEMIMATE, ORIFICIOS, FIJACIONES, MATERIALES, DESPERDICIO, EQUIPO, MANO DE OBRA, HERRAMIENTA Y TODO LO NECESARIO PARA SU CORRECTA INSTALACIÓN.</t>
  </si>
  <si>
    <t>SUMINISTRO Y COLOCACIÓN DE MANIJA PARA PUERTAS DE BAÑO MARCA YALE MOD. SAN CARLOS MX4976, ACABADO NIQUEL SATÍN. INCLUYE: LLAVES, MATERIAL, MANO DE OBRA, EQUIPO Y HERRAMIENTA.</t>
  </si>
  <si>
    <t>SUMINISTRO, HABILITADO Y COLOCACIÓN DE CANCELERÍA FABRICADA EN ALUMINIO ANODIZADO NATURAL CON PERFILES COMERCIALES DE 3" MCA. CUPRUM, LÍNEA PANORAMA O SIMILAR, MODULADA DE ACUERDO A DETALLES PROPORCIONADOS, INCLUYE: TRAZO, CORTES, AJUSTES, MATERIALES, CORREDERAS, JALADERAS, OPERADORES, REPISON, SELLADO PERIMETRAL, SILICÓN, VINIL, HERRAJES, ELEMENTOS DE FIJACIÓN, MATERIALES MENORES Y DE CONSUMO, DESPERDICIOS, HERRAMIENTAS, MANO DE OBRA ESPECIALIZADA, LIMPIEZA, FLETES, EQUIPO Y ACARREO DE MATERIALES AL SITIO DE SU COLOCACIÓN, A CUALQUIER NIVEL.</t>
  </si>
  <si>
    <t>SUMINISTRO Y COLOCACIÓN DE PELÍCULA AUTO ADHERIBLE ACABADO TIPO ESMERILADO DE 2 MILÉSIMAS DE ESP., PARA CRISTAL, CON PROTECCIÓN PARA RAYOS UV, INCLUYE: CARGO DIRECTO POR EL COSTO DE LOS MATERIALES, QUE INTERVENGAN, FLETE A OBRA, ACARREO AL SITIO DE SU UTILIZACIÓN, MANO DE OBRA, EQUIPO Y HERRAMIENTA.</t>
  </si>
  <si>
    <t>SISTEMA CONTRA INCENDIO</t>
  </si>
  <si>
    <t>SALIDA PARA EL SISTEMA CONTRA INCENDIO, PARA ESTACIÓN MANUAL, FORMADA CON TUBERIA CONDUIT GALVANIZADO DE PARED DELGADA DE 19, 25 Y 32 MM DE DIÁMETRO,1 CONDULET FS2,CONTRA Y MONITOR, 1 CAJA REGISTRO 4"X4",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</si>
  <si>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CONTRA INCENDIO, PARA SIRENA ESTROBO, FORMADA CON TUBERIA CONDUIT GALVANIZADO DE PARED DELGADA DE 19, 25 Y 32 MM DE DIÁMETRO,1 CAJA CUADRADA 4" x 1 1/2" (RACO NO. 191), ARILLO DE EXTENSION 4" x 1 1/2", 1 CAJA REGISTRO 4"X4", GUIADAS CON ALAMBRE GALVANIZADO CAL. N°14, INCLUYE: TRAZO, RANURAS, MATERIALES MENORES Y DE CONSUMO, ELEMENTOS DE FIJACIÓN, RESANES, HERRAMIENTA, MANO DE OBRA, ACARREO DE MATERIALES (LONGITUD DE DESARROLLO DE HASTA 1 METRO TOMADA DE LA SALIDA DEL REGISTRO AL SERVICIO-REGISTRO).</t>
  </si>
  <si>
    <t>SUMINISTRO E INSTALACIÓN DE ESTACIÓN MANUAL DIRECCIONABLE DOBLE ACCIÓN, MARCA FIRE LITE, MODELO NBG-12LXSP, INCLUYE: MATERIAL, MANO DE OBRA, HERRAMIENTAS, MONTAJE Y TODO LO NECESARIO PARA SU CORRECTA EJECUCIÓN.</t>
  </si>
  <si>
    <t>SUMINISTRO E INSTALACIÓN DE SIRENA CON LÁMPARA ESTROBOSCÓPICA A 2 HILOS, MONTAJE EN PARED, COLOR ROJO, CON CONFIGURACIÓN ESTROBOSCÓPICA SELECCIONABLE, MARCA SYSTEM SENSOR, MODELO P2R-L, INCLUYE: MATERIAL, MANO DE OBRA, HERRAMIENTAS, MONTAJE Y TODO LO NECESARIO PARA SU CORRECTA EJECUCIÓN.</t>
  </si>
  <si>
    <t>SUMINISTRO E INSTALACIÓN DE FUENTE DE PODER DE 6 AMP A 24 VCC, MARCA FIRE LITE, MODELO FCPS-24FS6, INCLUYE: MATERIAL, MANO DE OBRA, HERRAMIENTAS, MONTAJE Y TODO LO NECESARIO PARA SU CORRECTA EJECUCIÓN</t>
  </si>
  <si>
    <t>SUMINISTRO E INSTALACION DE PANEL DE ALARMA CONVENCIONAL MARCA MIRCOM MODELO FA-106R O SIMILAR, INCLUYE: MATERIALES REQUERIDOS, FLETE A OBRA, ACARREOS, TRAZO, CORTE, MANIOBRAS DE ELEVACION, LIMPIEZA Y RETIRO DE SOBRANTES FUERA DE OBRA, EQUIPO DE SEGURIDAD, INSTALACIONES ESPECIFICAS, EQUIPO, HERRAMIENTA Y MANO DE OBRA ESPECIALIZADA.</t>
  </si>
  <si>
    <t>SUMINISTRO Y COLOCACIÓN DE PANEL DE BATERÍA 12V, 8AH, PARA RESPALDO, TECNOLOGÍAS AGM/VRLA, 5 AÑOS VIDA ÚTIL, TERMINALES F2, RECONOCIDA UL, INCLUYE: MATERIALES, HERRAMIENTAS, MANO DE OBRA Y TODO LO NECESARIO PARA SU CORRECTA EJECUCIÓN.</t>
  </si>
  <si>
    <t>SUMINISTRO E INSTALACIÓN DE EXTINTOR DE TIPO ABC POLVO QUÍMICO SECO DE 6.0 KG, MARCA LESSPIRO PLUS O SIMILAR, INCLUYE: MATERIAL, MANO DE OBRA, FIJACIONES, EQUIPO, HERRAMIENTA, Y TODO LO NECESARIO PARA SU CORRECTA INSTALACIÓN.</t>
  </si>
  <si>
    <t>SUMINISTRO E INSTALACIÓN DE MODULO AISLADOR PARA LAZO INTELIGENTE, MARCA NOTIFIER, MODELO ISO-X, INCLUYE: MATERIAL, MANO DE OBRA, HERRAMIENTAS, MONTAJE Y TODO LO NECESARIO PARA SU CORRECTA EJECUCIÓN.</t>
  </si>
  <si>
    <t>SUMINISTRO Y COLOCACIÓN DE SEÑALETICA FABRICADA EN ALUCOBON DE 6MM COLOR PLATA DE 25 CM DE LARGO POR 17 CM DE ANCHO, RECUADRO EN ESTIRENO DE 30 MICRAS DE 13 CM X 20CM PARA COLOCAR ICONOGRAFÍA, ESTIRENO DE 100 MICRAS EN LA PARTE POSTERIOR PARA GENERAR FLOTADO DE SEÑALETICA DE 17 CM X 15 CM, ROTULOS EN VINIL AUTOADHERIBLE, LOGOTIPOS IMPRESOS EN SERIGRAFÍA EPOXICA, CORTES HECHOS CON LASER, CINTA DOBLE CARA PARA FIJACION A MURO, PAGO A DISEÑADOR GRAFICO PARA DISEÑO DE ICONOGRAFÍA, MATERIAL, MANO DE OBRA, EQUIPO Y HERRAMIENTA.</t>
  </si>
  <si>
    <t>SUMINISTRO E INSTALACION DE DE BRANCH MODELO FQ01A/A MCA: MIRAGE A UNA ALTURA MAXIMA DE 6M. INCLUYE: MANO DE OBRA, HERRAMIENTA Y EQUIPO.</t>
  </si>
  <si>
    <t>SUMINISTRO E INSTALACION DE DE BRANCH MODELO FQ01B/A MCA: MIRAGE A UNA ALTURA MAXIMA DE 6M. INCLUYE: MANO DE OBRA, HERRAMIENTA Y EQUIPO.</t>
  </si>
  <si>
    <t>SUMINISTRO E INSTALACIÓN DE PROTECTOR DE TERMOSTATO MODELO CG510A1019/N MARCA HONEYWELL, TAMAÑO PEQUEÑO DE 4.5" X 4.5" X 1.5", PARA LA PROTECCIÓN DEL TERMOSTATO CONTRA MANIPULACIÓN NO AUTORIZADA O DAÑOS, INCLUYE SUMINISTRO DEL EQUIPO, MANIOBRA DE INSTALACIÓN, HERRAMIENTA MENOR, ESCALERAS, HERRAMIENTA INALÁMBRICA Y TODOS LOS ELEMENTOS NECESARIOS PARA SU CORRECTA FIJACIÓN Y FUNCIONAMIENTO.</t>
  </si>
  <si>
    <t>SUMINISTRO E INSTALACIÓN DE TUBERÍA DE COBRE TIPO L DE 1/2”, PARA SISTEMAS DE REFRIGERACIÓN, INCLUYE CORTE, TRAZO, CURVADO, LIMPIEZA CON NITRÓGENO, UNIONES MEDIANTE SOLDADURA CON FLUX Y VARILLA DE PLATA, FIJACIÓN CON SOPORTERÍA ADECUADA CADA 1.50 M, ETIQUETADO.</t>
  </si>
  <si>
    <t>SUMINISTRO, COLOCACIÓN E INSTALACIÓN DE SOPORTERIA A BASE DE UNICANAL U-10 4X4, 2 TUERCAS HEXAGONAL DE 3/8", 2 RONDANAS PLANA Y DE PRESIÓN DE 3/8", 2 VARILLA ROSCADA DE 3/8" DE HASTA 1M DE LONGITUD, TORNILLO CON GOTA DE 1/4" X 3/4", Y 2 TAQUETES EXPANSORES DE 3/8". INCLUYE: FIJACIÓN, MATERIAL, MANO DE OBRA, EQUIPO Y HERRAMIENTA.</t>
  </si>
  <si>
    <t>SALIDA PARA EL SISTEMA DE RED DE VOZ Y/O DATOS, PARA SERVICIO A EQUIPOS DE COMPUTO, FORMADA CON TUBERIA CONDUIT DE PVC TIPO PESADO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</si>
  <si>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SUMINISTRO Y COLOCACIÓN DE CABLE UTP PARA EL CABLEADO HORIZONTAL, EN CATEGORÍA 6, CON LAS SIGUIENTES CARACTERÍSTICAS: DIÁMETRO MÁXIMO DE 6.35 MM. E IMPEDANCIA NOMINAL DE 100 W MÁS/MENOS 15% CON UN ANCHO DE BANDA HASTA 250MHZ, CON 8 HILOS CON 4 PARES TRENZADOS CALIBRE 23 O 24 AWG AISLADOS ENTRE SÍ, CON UNA CUBIERTA DE POLIETILENO PARA EVITAR LA PENETRACIÓN DE HUMEDAD Y OBTENER UNA MAYOR RESISTENCIA MECÁNICA Y FLEXIBILIDAD PARA SU FÁCIL INSTALACIÓN EN LAS CANALIZACIONES.</t>
  </si>
  <si>
    <t>SUMINISTRO Y COLOCACIÓN DE CHAROLA TIPO MALLA 66/300 MM ANCHO, INCLUYE: MANO DE OBRA, ACARREOS, HERRAMIENTA, DESPERDICIOS, LIMPIEZA Y TODO LO NECESARIO PARA SU CORRECTA INSTALACIÓN.</t>
  </si>
  <si>
    <t>SUMINISTRO E INSTALACIÓN DE CONECTOR JACK ESTILO 110 (DE IMPACTO), TIPO KEYSTONE, CATEGORÍA 6, DE 8 POSICIONES Y 8 CABLES, COLOR AZUL, INCLUYE: MATERIALES, MANO DE OBRA, HERRAMIENTA Y TODO LO NECESARIO PARA LA CORRECTA INSTALACIÓN.</t>
  </si>
  <si>
    <t>SUMINISTRO Y COLOCACION DE PATCH CORD CAT 6 DE 5 FT COLOR AZUL, INCLUYE: SUMINISTRO, INSTALACIÓN, MATERIALES, MANO DE OBRA, HERRAMIENTA Y EQUIPO.</t>
  </si>
  <si>
    <t>SUMINISTRO Y COLOCACION DE PATCH CORD CAT 6 DE 7 FT COLOR AZUL, INCLUYE: SUMINISTRO, INSTALACIÓN, MATERIALES, MANO DE OBRA, HERRAMIENTA Y EQUIPO.</t>
  </si>
  <si>
    <t>SUMINISTRO E INSTALACIÓN DE PLACA DE PARED VERTICAL, SALIDA PARA 1 PUERTO KEYSTONE, CON ESPACIOS PARA ETIQUETAS, COLOR BLANCO MATE, INCLUYE: MATERIALES, MANO DE OBRA, HERRAMIENTA Y TODO LO NECESARIO PARA LA CORRECTA INSTALACIÓN.</t>
  </si>
  <si>
    <t>SUMINISTRO E INSTALACIÓN DE PLACA DE PARED VERTICAL, SALIDA PARA 2 PUERTOS, CON ESPACIOS PARA ETIQUETAS, COLOR BLANCO, INCLUYE: MATERIALES, MANO DE OBRA, HERRAMIENTA Y TODO LO NECESARIO PARA LA CORRECTA INSTALACIÓN.</t>
  </si>
  <si>
    <t>SUMINISTRO E INSTALACIÓN DE PUNTO DE ACCESO CISCO WAP371- DOBLE BANDA - WIFI AC/N -POE. O SIMILAR, INSTALACIÓN EN TECHO, INCLUYE: MATERIALES, MANO DE OBRA, FIJACIONES, CONEXIONES, PRUEBAS, HERRAMIENTA Y TODO LO NECESARIO PARA LA CORRECTA INSTALACIÓN.</t>
  </si>
  <si>
    <t>CCTV</t>
  </si>
  <si>
    <t>SALIDA PARA EL SISTEMA DE RED DE VOZ Y/O DATOS, PARA SERVICIO A CAMARAS-CCTV,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</si>
  <si>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SUMINISTRO E INSTALACIÓN DE CAMARA TIPO DOMO IP 6 MEGAPIXEL / SERIE PRO / LENTE MOT. 2.8 A 12 MM / 30 MTS IR EXIR / EXTERIOR IP 67/IK10/WDR120DB/AUDIO Y ALARMAS/POE/VIDEO ANALITICOS INTEGRADOS, MARCA HIKVISION O SIMILAR, MODELO DS-2CD2763G2-IZS, INCLUYE: MANO DE OBRA, MATERIAL, CONEXIONES, ACARREOS Y TODO LO NECESARIO PARA SU CORRECTA EJECUCIÓN.</t>
  </si>
  <si>
    <t>SUMINISTRO E INSTALACIÓN DE CAJA DE CONEXIONES PARA CAMARA DOMO MARCA HIKVISION O SIMILAR, MODELO DS-1280ZJ-DM55, INCLUYE: MANO DE OBRA, EQUIPO, ACCESORIOS DE FIJACIÓN, CONEXIONES Y TODO LO NECESARIO PARA SU CORRECTA EJECUCIÓN.</t>
  </si>
  <si>
    <t>SUMINISTRO Y COLOCACIÓN DE CABLE UTP PARA EL CABLEADO HORIZONTAL, EN CATEGORÍA 6, CON LAS SIGUIENTES CARACTERÍSTICAS: DIÁMETRO MÁXIMO DE 6.35 MM E IMPEDANCIA NOMINAL DE 100 W MÁS/MENOS 15% CON UN ANCHO DE BANDA HASTA 250MHZ, CON 8 HILOS CON 4 PARES TRENZADOS CALIBRE 23 O 24 AWG AISLADOS ENTRE SÍ. CON UNA CUBIERTA DE POLIETILENO PARA EVITAR LA PENETRACIÓN DE HUMEDAD Y OBTENER UNA MAYOR RESISTENCIA MECÁNICA Y FLEXIBILIDAD PARA SU FÁCIL INSTALACIÓN EN LAS CANALIZACIONES.</t>
  </si>
  <si>
    <t>LIMPIEZAS</t>
  </si>
  <si>
    <t xml:space="preserve">SUMINISTRO Y COLOCACIÓN DE LAMINA GALVANIZADA CALIBRE 24, PARA LA FABRICACIÓN DE DUCTOS DE INYECCION Y RETORNO DE AIRE PARA LOS EQUIPOS TIPO PAQUETES, INCLUYE: TRAZO, CORTE, ARMADO, ENSANBLE, ELEVACION, NIVELACION, AJUSTES, DESPERDICIOS, SOPORTERIA, COLGANTES DE CAÑUELA, ANCLAS FULMINANTES, TUERCAS, FIJACION, ANDAMIOS, MATERIALES, EQUIPO DE SEGURIDAD, MANO DE OBRA ESPECIALIZADA, CARGO DIRECTO POR EL COSTO DE MANO DE OBRA Y MATERIALES REQUERIDOS, FLETE A OBRA, ACARREO, DOBLECES, ENGARGOLADO, MANUFACTURA DE DUCTO, REFUERZO Y MONTAJE DE LOS MISMOS, LIMPIEZA Y RETIRO DE SOBRANTES FUERA DE OBRA, EQUIPO DE SEGURIDAD, INSTALACIONES ESPECÍFICAS, DEPRECIACIÓN Y DEMÁS CARGOS DERIVADOS DEL USO DE EQUIPO Y HERRAMIENTA, ASÍ COMO DE TODO LO NECESARIO PARA SU CORRECTA EJECUCIÓN, EN CUALQUIER NIVEL. </t>
  </si>
  <si>
    <t xml:space="preserve">SUMINISTRO E INSTALACIÓN DE AISLAMIENTO TÉRMICO TIPO RF-3100 DE 1" DE ESPESOR, A BASE DE FIBRA DE VIDRIO, PAPEL KRAFT Y FOIL DE ALUMINIO, PARA USO EN INTERIOR. INCLUYE: FABRICACIÓN, CORTE, MANEJO DE DESPERDICIOS, TROQUELADO, ROLADO, DOBLECES, SUMINISTRO, TRAZO, COLOCACIÓN, INSTALACIÓN, MATERIALES, HERRAMIENTA, EQUIPOS, ACCESORIOS, MISCELÁNEOS, SELLADO, FLETES, CARGA, DESCARGA, ALMACENAJE, ACARREOS, ELEVACIÓN A CUALQUIER ALTURA, ANDAMIOS, MANIOBRAS, MANO DE OBRA, LIMPIEZA DEL ÁREA DE TRABAJO Y TODO LO NECESARIO PARA LA CORRECTA EJECUCIÓN DE LOS TRABAJOS. </t>
  </si>
  <si>
    <t>SUMINISTRO Y COLOCACIÓN DE CONTACTO DUPLEX POLARIZADO, CON CONEXION A TIERRA, 20A, 125VCA, 2P, 3H, GRADO HOSPITAL, CARGA EXTRA PESADA, MARCA LEVITON 8300-R, PLACA DE NYLON MARCA LEVITON 80703-R, COLOR ROJO; INCLUYE: MATERIALES, MANO DE OBRA, ACARREOS, ACCESORIOS DE FIJACIÓN, CONEXIÓN, PRUEBAS, HERRAMIENTA, Y TODO LO NECESARIO PARA SU CORRECTA INSTALACIÓN.</t>
  </si>
  <si>
    <t>SUMINISTRO E INSTALACIÓN DE CAJA DE FILTROS PARA SISTEMA DE EXTRACCIÓN/RETORNO, CONSTRUIDA EN LÁMINA GALVANIZADA CAL. 22, ESTRUCTURA REFUERZADA TIPO ÁNGULO Y SOPORTERÍA DE PTR, DISEÑADA PARA ALOJAR FILTROS PLISADOS Y TIPO BOLSA DE 24" X 24", CON FILTRACIÓN FINAL HEPA MERV 17 (99.97%). INCLUYE PUERTA DE ACCESO HERMÉTICA, RIELES INTERIORES, SELLOS DE NEOPRENO, SUMINISTRO DE FILTROS MERV 8-13 (BOLSA) Y HEPA (PLISADO), HERRAJES ANTICORROSIVOS, MANIOBRA DE ELEVACIÓN, INSTALACIÓN COMPLETA, PRUEBAS FUNCIONALES Y ARRANQUE.</t>
  </si>
  <si>
    <t>SUMINISTRO E INSTALACIÓN DE REJILLA DE EXTRACCIÓN DE AIRE MODELO HR, MARCA HR, FABRICADA EN ALUMINIO CON ALETAS HORIZONTALES AJUSTABLES, ACABADO EN PINTURA ELECTROSTÁTICA BLANCA, MEDIDA 6" X 6". INCLUYE CUELLO DE CONEXIÓN, ACCESORIOS DE MONTAJE, SELLADO, LIMPIEZA DEL ÁREA Y MANO DE OBRA ESPECIALIZADA.</t>
  </si>
  <si>
    <t>SIOP-001</t>
  </si>
  <si>
    <t>SIOP-002</t>
  </si>
  <si>
    <t>SIOP-003</t>
  </si>
  <si>
    <t>SIOP-004</t>
  </si>
  <si>
    <t>SIOP-005</t>
  </si>
  <si>
    <t>SIOP-006</t>
  </si>
  <si>
    <t>SIOP-007</t>
  </si>
  <si>
    <t>SIOP-008</t>
  </si>
  <si>
    <t>SIOP-009</t>
  </si>
  <si>
    <t>SIOP-010</t>
  </si>
  <si>
    <t>SIOP-011</t>
  </si>
  <si>
    <t>SIOP-012</t>
  </si>
  <si>
    <t>SIOP-013</t>
  </si>
  <si>
    <t>SIOP-014</t>
  </si>
  <si>
    <t>SIOP-015</t>
  </si>
  <si>
    <t>SIOP-016</t>
  </si>
  <si>
    <t>SIOP-017</t>
  </si>
  <si>
    <t>SIOP-018</t>
  </si>
  <si>
    <t>SIOP-019</t>
  </si>
  <si>
    <t>SIOP-020</t>
  </si>
  <si>
    <t>SIOP-021</t>
  </si>
  <si>
    <t>SIOP-022</t>
  </si>
  <si>
    <t>SIOP-023</t>
  </si>
  <si>
    <t>SIOP-024</t>
  </si>
  <si>
    <t>SIOP-025</t>
  </si>
  <si>
    <t>SIOP-026</t>
  </si>
  <si>
    <t>SIOP-027</t>
  </si>
  <si>
    <t>SIOP-028</t>
  </si>
  <si>
    <t>SIOP-029</t>
  </si>
  <si>
    <t>SIOP-030</t>
  </si>
  <si>
    <t>SIOP-031</t>
  </si>
  <si>
    <t>SIOP-032</t>
  </si>
  <si>
    <t>SIOP-033</t>
  </si>
  <si>
    <t>SIOP-034</t>
  </si>
  <si>
    <t>SIOP-035</t>
  </si>
  <si>
    <t>SIOP-036</t>
  </si>
  <si>
    <t>SIOP-037</t>
  </si>
  <si>
    <t>SIOP-038</t>
  </si>
  <si>
    <t>SIOP-039</t>
  </si>
  <si>
    <t>SIOP-040</t>
  </si>
  <si>
    <t>SIOP-041</t>
  </si>
  <si>
    <t>SIOP-042</t>
  </si>
  <si>
    <t>SIOP-043</t>
  </si>
  <si>
    <t>SIOP-044</t>
  </si>
  <si>
    <t>SIOP-045</t>
  </si>
  <si>
    <t>SIOP-046</t>
  </si>
  <si>
    <t>SIOP-047</t>
  </si>
  <si>
    <t>SIOP-048</t>
  </si>
  <si>
    <t>SIOP-049</t>
  </si>
  <si>
    <t>SIOP-050</t>
  </si>
  <si>
    <t>SIOP-051</t>
  </si>
  <si>
    <t>SIOP-052</t>
  </si>
  <si>
    <t>SIOP-053</t>
  </si>
  <si>
    <t>SIOP-054</t>
  </si>
  <si>
    <t>SIOP-055</t>
  </si>
  <si>
    <t>SIOP-056</t>
  </si>
  <si>
    <t>SIOP-057</t>
  </si>
  <si>
    <t>SIOP-058</t>
  </si>
  <si>
    <t>SIOP-059</t>
  </si>
  <si>
    <t>SIOP-060</t>
  </si>
  <si>
    <t>SIOP-061</t>
  </si>
  <si>
    <t>SIOP-062</t>
  </si>
  <si>
    <t>SIOP-063</t>
  </si>
  <si>
    <t>SIOP-064</t>
  </si>
  <si>
    <t>SIOP-065</t>
  </si>
  <si>
    <t>SIOP-066</t>
  </si>
  <si>
    <t>SIOP-067</t>
  </si>
  <si>
    <t>SIOP-068</t>
  </si>
  <si>
    <t>SIOP-069</t>
  </si>
  <si>
    <t>SIOP-070</t>
  </si>
  <si>
    <t>SIOP-071</t>
  </si>
  <si>
    <t>SIOP-072</t>
  </si>
  <si>
    <t>SIOP-073</t>
  </si>
  <si>
    <t>SIOP-074</t>
  </si>
  <si>
    <t>SIOP-075</t>
  </si>
  <si>
    <t>SIOP-076</t>
  </si>
  <si>
    <t>SIOP-077</t>
  </si>
  <si>
    <t>SIOP-078</t>
  </si>
  <si>
    <t>SIOP-079</t>
  </si>
  <si>
    <t>SIOP-080</t>
  </si>
  <si>
    <t>SIOP-081</t>
  </si>
  <si>
    <t>SIOP-082</t>
  </si>
  <si>
    <t>SIOP-083</t>
  </si>
  <si>
    <t>SIOP-084</t>
  </si>
  <si>
    <t>SIOP-085</t>
  </si>
  <si>
    <t>SIOP-086</t>
  </si>
  <si>
    <t>SIOP-087</t>
  </si>
  <si>
    <t>SIOP-088</t>
  </si>
  <si>
    <t>SIOP-089</t>
  </si>
  <si>
    <t>SIOP-090</t>
  </si>
  <si>
    <t>SIOP-091</t>
  </si>
  <si>
    <t>SIOP-092</t>
  </si>
  <si>
    <t>SIOP-093</t>
  </si>
  <si>
    <t>SIOP-094</t>
  </si>
  <si>
    <t>SIOP-095</t>
  </si>
  <si>
    <t>SIOP-096</t>
  </si>
  <si>
    <t>SIOP-097</t>
  </si>
  <si>
    <t>SIOP-098</t>
  </si>
  <si>
    <t>SIOP-099</t>
  </si>
  <si>
    <t>SIOP-100</t>
  </si>
  <si>
    <t>SIOP-101</t>
  </si>
  <si>
    <t>SIOP-102</t>
  </si>
  <si>
    <t>SIOP-103</t>
  </si>
  <si>
    <t>SIOP-104</t>
  </si>
  <si>
    <t>SIOP-105</t>
  </si>
  <si>
    <t>SIOP-106</t>
  </si>
  <si>
    <t>SIOP-107</t>
  </si>
  <si>
    <t>SIOP-108</t>
  </si>
  <si>
    <t>SIOP-109</t>
  </si>
  <si>
    <t>SIOP-110</t>
  </si>
  <si>
    <t>SIOP-111</t>
  </si>
  <si>
    <t>SIOP-112</t>
  </si>
  <si>
    <t>SIOP-113</t>
  </si>
  <si>
    <t>SIOP-114</t>
  </si>
  <si>
    <t>SIOP-115</t>
  </si>
  <si>
    <t>SIOP-116</t>
  </si>
  <si>
    <t>SIOP-117</t>
  </si>
  <si>
    <t>SIOP-118</t>
  </si>
  <si>
    <t>SIOP-119</t>
  </si>
  <si>
    <t>SIOP-120</t>
  </si>
  <si>
    <t>SIOP-121</t>
  </si>
  <si>
    <t>SIOP-122</t>
  </si>
  <si>
    <t>SIOP-123</t>
  </si>
  <si>
    <t>SIOP-124</t>
  </si>
  <si>
    <t>SIOP-125</t>
  </si>
  <si>
    <t>SIOP-126</t>
  </si>
  <si>
    <t>SIOP-127</t>
  </si>
  <si>
    <t>SIOP-128</t>
  </si>
  <si>
    <t>SIOP-129</t>
  </si>
  <si>
    <t>SIOP-130</t>
  </si>
  <si>
    <t>SIOP-131</t>
  </si>
  <si>
    <t>SIOP-132</t>
  </si>
  <si>
    <t>SIOP-133</t>
  </si>
  <si>
    <t>SIOP-134</t>
  </si>
  <si>
    <t>SIOP-135</t>
  </si>
  <si>
    <t>SIOP-136</t>
  </si>
  <si>
    <t>SIOP-137</t>
  </si>
  <si>
    <t>SIOP-138</t>
  </si>
  <si>
    <t>SIOP-139</t>
  </si>
  <si>
    <t>SIOP-140</t>
  </si>
  <si>
    <t>SIOP-141</t>
  </si>
  <si>
    <t>SIOP-142</t>
  </si>
  <si>
    <t>SIOP-143</t>
  </si>
  <si>
    <t>SIOP-144</t>
  </si>
  <si>
    <t>SIOP-145</t>
  </si>
  <si>
    <t>SIOP-146</t>
  </si>
  <si>
    <t>SIOP-147</t>
  </si>
  <si>
    <t>SIOP-148</t>
  </si>
  <si>
    <t>SIOP-149</t>
  </si>
  <si>
    <t>SIOP-150</t>
  </si>
  <si>
    <t>SIOP-151</t>
  </si>
  <si>
    <t>SIOP-152</t>
  </si>
  <si>
    <t>SIOP-153</t>
  </si>
  <si>
    <t>SIOP-154</t>
  </si>
  <si>
    <t>SIOP-155</t>
  </si>
  <si>
    <t>SIOP-156</t>
  </si>
  <si>
    <t>SIOP-157</t>
  </si>
  <si>
    <t>SIOP-158</t>
  </si>
  <si>
    <t>SIOP-159</t>
  </si>
  <si>
    <t>SIOP-160</t>
  </si>
  <si>
    <t>SIOP-161</t>
  </si>
  <si>
    <t>SIOP-162</t>
  </si>
  <si>
    <t>SIOP-163</t>
  </si>
  <si>
    <t>SIOP-164</t>
  </si>
  <si>
    <t>SIOP-165</t>
  </si>
  <si>
    <t>SIOP-166</t>
  </si>
  <si>
    <t>SIOP-167</t>
  </si>
  <si>
    <t>SIOP-168</t>
  </si>
  <si>
    <t>SIOP-169</t>
  </si>
  <si>
    <t>SIOP-170</t>
  </si>
  <si>
    <t>SIOP-171</t>
  </si>
  <si>
    <t>SIOP-172</t>
  </si>
  <si>
    <t>SIOP-173</t>
  </si>
  <si>
    <t>SIOP-174</t>
  </si>
  <si>
    <t>SIOP-175</t>
  </si>
  <si>
    <t>SIOP-176</t>
  </si>
  <si>
    <t>SIOP-177</t>
  </si>
  <si>
    <t>SIOP-178</t>
  </si>
  <si>
    <t>SIOP-179</t>
  </si>
  <si>
    <t>SIOP-180</t>
  </si>
  <si>
    <t>SIOP-181</t>
  </si>
  <si>
    <t>SIOP-182</t>
  </si>
  <si>
    <t>SIOP-183</t>
  </si>
  <si>
    <t>SIOP-184</t>
  </si>
  <si>
    <t>SIOP-185</t>
  </si>
  <si>
    <t>SIOP-186</t>
  </si>
  <si>
    <t>SIOP-187</t>
  </si>
  <si>
    <t>SIOP-188</t>
  </si>
  <si>
    <t>SIOP-189</t>
  </si>
  <si>
    <t>SIOP-190</t>
  </si>
  <si>
    <t>SIOP-191</t>
  </si>
  <si>
    <t>SIOP-192</t>
  </si>
  <si>
    <t>SIOP-193</t>
  </si>
  <si>
    <t>SIOP-194</t>
  </si>
  <si>
    <t>SIOP-195</t>
  </si>
  <si>
    <t>SIOP-196</t>
  </si>
  <si>
    <t>SIOP-197</t>
  </si>
  <si>
    <t>SIOP-198</t>
  </si>
  <si>
    <t>SIOP-199</t>
  </si>
  <si>
    <t>SIOP-200</t>
  </si>
  <si>
    <t>SIOP-201</t>
  </si>
  <si>
    <t>SIOP-202</t>
  </si>
  <si>
    <t>SIOP-203</t>
  </si>
  <si>
    <t>SIOP-204</t>
  </si>
  <si>
    <t>SIOP-205</t>
  </si>
  <si>
    <t>SIOP-206</t>
  </si>
  <si>
    <t>SIOP-207</t>
  </si>
  <si>
    <t>SIOP-208</t>
  </si>
  <si>
    <t>SIOP-209</t>
  </si>
  <si>
    <t>SIOP-210</t>
  </si>
  <si>
    <t>SIOP-211</t>
  </si>
  <si>
    <t>SIOP-212</t>
  </si>
  <si>
    <t>SIOP-213</t>
  </si>
  <si>
    <t>SIOP-214</t>
  </si>
  <si>
    <t>SIOP-215</t>
  </si>
  <si>
    <t>SIOP-216</t>
  </si>
  <si>
    <t>SIOP-217</t>
  </si>
  <si>
    <t>SIOP-218</t>
  </si>
  <si>
    <t>SIOP-219</t>
  </si>
  <si>
    <t>SIOP-220</t>
  </si>
  <si>
    <t>SIOP-221</t>
  </si>
  <si>
    <t>SIOP-222</t>
  </si>
  <si>
    <t>SIOP-223</t>
  </si>
  <si>
    <t>SIOP-224</t>
  </si>
  <si>
    <t>SIOP-225</t>
  </si>
  <si>
    <t>SIOP-226</t>
  </si>
  <si>
    <t>SIOP-227</t>
  </si>
  <si>
    <t>SIOP-228</t>
  </si>
  <si>
    <t>SIOP-229</t>
  </si>
  <si>
    <t>SIOP-232</t>
  </si>
  <si>
    <t>SIOP-233</t>
  </si>
  <si>
    <t>SIOP-234</t>
  </si>
  <si>
    <t>SIOP-235</t>
  </si>
  <si>
    <t>SIOP-236</t>
  </si>
  <si>
    <t>SIOP-237</t>
  </si>
  <si>
    <t>SIOP-238</t>
  </si>
  <si>
    <t>SIOP-239</t>
  </si>
  <si>
    <t>SIOP-240</t>
  </si>
  <si>
    <t>SIOP-241</t>
  </si>
  <si>
    <t>SIOP-242</t>
  </si>
  <si>
    <t>SIOP-243</t>
  </si>
  <si>
    <t>SIOP-244</t>
  </si>
  <si>
    <t>SIOP-245</t>
  </si>
  <si>
    <t>SIOP-246</t>
  </si>
  <si>
    <t>SIOP-247</t>
  </si>
  <si>
    <t>SIOP-248</t>
  </si>
  <si>
    <t>SIOP-249</t>
  </si>
  <si>
    <t>SIOP-250</t>
  </si>
  <si>
    <t>SIOP-251</t>
  </si>
  <si>
    <t>SIOP-252</t>
  </si>
  <si>
    <t>SIOP-253</t>
  </si>
  <si>
    <t>SIOP-254</t>
  </si>
  <si>
    <t>SIOP-255</t>
  </si>
  <si>
    <t>SIOP-256</t>
  </si>
  <si>
    <t>SIOP-257</t>
  </si>
  <si>
    <t>SIOP-258</t>
  </si>
  <si>
    <t>SIOP-259</t>
  </si>
  <si>
    <t>SIOP-260</t>
  </si>
  <si>
    <t>SIOP-261</t>
  </si>
  <si>
    <t>SIOP-262</t>
  </si>
  <si>
    <t>SIOP-263</t>
  </si>
  <si>
    <t>SIOP-264</t>
  </si>
  <si>
    <t>SIOP-265</t>
  </si>
  <si>
    <t>SIOP-266</t>
  </si>
  <si>
    <t>SIOP-267</t>
  </si>
  <si>
    <t>SIOP-268</t>
  </si>
  <si>
    <t>SIOP-269</t>
  </si>
  <si>
    <t>SIOP-270</t>
  </si>
  <si>
    <t>SIOP-271</t>
  </si>
  <si>
    <t>SIOP-272</t>
  </si>
  <si>
    <t>SIOP-273</t>
  </si>
  <si>
    <t>SIOP-274</t>
  </si>
  <si>
    <t>SIOP-275</t>
  </si>
  <si>
    <t>SIOP-276</t>
  </si>
  <si>
    <t>SIOP-277</t>
  </si>
  <si>
    <t>SIOP-278</t>
  </si>
  <si>
    <t>SIOP-279</t>
  </si>
  <si>
    <t>SIOP-280</t>
  </si>
  <si>
    <t>SIOP-281</t>
  </si>
  <si>
    <t>SIOP-282</t>
  </si>
  <si>
    <t>SIOP-283</t>
  </si>
  <si>
    <t>SIOP-284</t>
  </si>
  <si>
    <t>SIOP-285</t>
  </si>
  <si>
    <t>SIOP-286</t>
  </si>
  <si>
    <t>SIOP-287</t>
  </si>
  <si>
    <t>SIOP-288</t>
  </si>
  <si>
    <t>SIOP-289</t>
  </si>
  <si>
    <t>SIOP-290</t>
  </si>
  <si>
    <t>SIOP-291</t>
  </si>
  <si>
    <t>SIOP-292</t>
  </si>
  <si>
    <t>SIOP-293</t>
  </si>
  <si>
    <t>SIOP-294</t>
  </si>
  <si>
    <t>SIOP-295</t>
  </si>
  <si>
    <t>SIOP-296</t>
  </si>
  <si>
    <t>SIOP-297</t>
  </si>
  <si>
    <t>SIOP-298</t>
  </si>
  <si>
    <t>SIOP-299</t>
  </si>
  <si>
    <t>SIOP-300</t>
  </si>
  <si>
    <t>SIOP-301</t>
  </si>
  <si>
    <t>SIOP-302</t>
  </si>
  <si>
    <t>SIOP-303</t>
  </si>
  <si>
    <t>SIOP-304</t>
  </si>
  <si>
    <t>SIOP-305</t>
  </si>
  <si>
    <t>SIOP-306</t>
  </si>
  <si>
    <t>SIOP-307</t>
  </si>
  <si>
    <t>SIOP-308</t>
  </si>
  <si>
    <t>SIOP-309</t>
  </si>
  <si>
    <t>SIOP-310</t>
  </si>
  <si>
    <t>SIOP-311</t>
  </si>
  <si>
    <t>SIOP-312</t>
  </si>
  <si>
    <t>SIOP-313</t>
  </si>
  <si>
    <t>SIOP-314</t>
  </si>
  <si>
    <t>SIOP-315</t>
  </si>
  <si>
    <t>SIOP-316</t>
  </si>
  <si>
    <t>SIOP-317</t>
  </si>
  <si>
    <t>SIOP-318</t>
  </si>
  <si>
    <t>SIOP-319</t>
  </si>
  <si>
    <t>SIOP-320</t>
  </si>
  <si>
    <t>SIOP-321</t>
  </si>
  <si>
    <t>SIOP-322</t>
  </si>
  <si>
    <t>SIOP-323</t>
  </si>
  <si>
    <t>SIOP-324</t>
  </si>
  <si>
    <t>SIOP-325</t>
  </si>
  <si>
    <t>SIOP-326</t>
  </si>
  <si>
    <t>SIOP-327</t>
  </si>
  <si>
    <t>SUMINISTRO E INSTALACIÓN DE TUBERÍA DE POLIPROPILENO COPOLÍMERO RANDOM (TUBOPLUS O SIMILAR) DE 2" (51MM)DE DIÁMETRO, CON NORMA NMX-E-226/2 CNCP. INCLUYE: HERRAMIENTAS, CONEXIONES, EQUIPO, MANO DE OBRA Y TODO LO NECESARIO PARA SU CORRECTA EJECUCIÓN.</t>
  </si>
  <si>
    <t>SUMINISTRO E INSTALACIÓN DE TUBERÍA DE POLIPROPILENO COPOLÍMERO RANDOM (TUBOPLUS O SIMILAR) DE 1" (25MM) DE DIÁMETRO, CON NORMA NMX-E-226/2 CNCP. INCLUYE: HERRAMIENTAS, CONEXIONES, EQUIPO, MANO DE OBRA Y TODO LO NECESARIO PARA SU CORRECTA EJECUCIÓN.</t>
  </si>
  <si>
    <t>SUMINISTRO Y COLOCACIÓN DE VÁLVULA DE ESFERA DE 2 " DE TUBERÍA DE POLIPROPILENO COPOLÍMERO RANDOM (TUBOPLUS O SIMILAR) . INCLUYE: MATERIAL, MANO DE OBRA, EQUIPO Y HERRAMIENTA.</t>
  </si>
  <si>
    <t>SUMINISTRO Y COLOCACIÓN DE VÁLVULA DE ESFERA DE 1" DE TUBERÍA DE POLIPROPILENO COPOLÍMERO RANDOM (TUBOPLUS O SIMILAR) . INCLUYE: MATERIAL, MANO DE OBRA, EQUIPO Y HERRAMIENTA.</t>
  </si>
  <si>
    <t>SUMINISTRO Y COLOCACIÓN DE SOPORTE TIPO PERA PARA TUBERIA DE DIÁMETRO 1", CONSIDERANDO VARILLA ROSCADA GALVANIZADA DE 3/8" DE 30 CM DE SUJECIÓN PROMEDIO, TUERCAS, RONDANAS Y TAQUETE EXPANSOR TIPO Z. INCLUYE: FIJACIÓN, MATERIAL, MANO DE OBRA, EQUIPO Y HERRAMIENTA.</t>
  </si>
  <si>
    <t>SUMINISTRO Y COLOCACIÓN DE CONTACTO DUPLEX POLARIZADO, CON CONEXION A TIERRA, 20A, 125VCA, 2P, 3H, GRADO HOSPITAL, CARGA EXTRA PESADA, MARCA LEVITON 8300-W, PLACA DE NYLON MARCA LEVITON 80703-W, COLOR BLANCO; INCLUYE: MATERIALES, MANO DE OBRA, ACARREOS, ACCESORIOS DE FIJACIÓN, CONEXIÓN, PRUEBAS, HERRAMIENTA, Y TODO LO NECESARIO PARA SU CORRECTA INSTALACIÓN.</t>
  </si>
  <si>
    <t>SUMINISTRO Y COLOCACIÓN DE TUBERIA CONDUIT METÁLICA GALVANIZADA DE 1 1/2" DE PARED DELGADA, INCLUYE: MATERIALES, CORTES, DESPERDICIOS, COPLE, CONEXIÓNES, MANO DE OBRA, EQUIPO, ANDAMIOS, HERRAMIENTA, A CUALQUIER NIVEL.</t>
  </si>
  <si>
    <t>SUMINISTRO Y COLOCACIÓN DE TUBERIA CONDUIT METÁLICA GALVANIZADA DE 2" DE PARED DELGADA, INCLUYE: MATERIALES, CORTES, DESPERDICIOS, COPLE, CONEXIÓNES, MANO DE OBRA, EQUIPO, ANDAMIOS, HERRAMIENTA, A CUALQUIER NIVEL.</t>
  </si>
  <si>
    <t>SUMINISTRO Y COLOCACIÓN DE TUBERIA CONDUIT FLEXIBLE DE ACERO GALVANIZADO ENGARGOLADO DE FORMA HELICOIDAL (SAPA) DE 3/4", INCLUYE: MATERIALES, CORTES, DESPERDICIOS, ENSAMBLE, CONEXIÓNES, MANO DE OBRA, EQUIPO, ANDAMIOS, HERRAMIENTA, A CUALQUIER NIVEL.</t>
  </si>
  <si>
    <t>SUMINISTRO Y COLOCACIÓN DE CABLE ARMADO MC4 DE ALUMINIO XHHW CAL. 1/0, 3F (CAL. 1/0), 1N (CAL. 1/0), 1T (CAL. 4), 90°, 600V, CINTA REUNIDORA Y ARMADURA ENGARGOLADA DE FLEJE DE ALEACIÓN DE ALUMINIO. INCLUYE: MATERIALES, MANO DE OBRA, EQUIPO, HERRAMIENTA, ACARREOS, DESPERDICIOS, CORTES, LIMPIEZA.</t>
  </si>
  <si>
    <t>SUMINISTRO Y COLOCACIÓN DE CABLE VINANEL XXI THW-LS 600 V. A 75° C, 90° C, MARCA CONDUMEX O SIMILAR. CAL. 4, INCLUYE: DESPERDICIOS, MATERIALES MENORES, HERRAMIENTA, CONEXIONES, MANO DE OBRA ESPECIALIZADA, LIMPIEZA DEL ÁREA DE TRABAJO, PRUEBAS Y ACARREO AL SITIO DE SU COLOCACIÓN.</t>
  </si>
  <si>
    <t>GASES</t>
  </si>
  <si>
    <t>SUMINISTRO E INSTALACIÓN DE TOMA MURAL MARCA INFRA TIPO PURITAN CON PLACA INDICADORA SEGUN TIPO DE GAS, INCLUYE; CARGO DIRECTO POR EL COSTO DE LA MANO DE OBRA Y MATERIALES REQUERIDOS, FLETE A OBRA, ACARREO, ARMADO, COLOCACION, LIMPIEZA Y RETIRO DE SOBRANTES FUERA DE OBRA, EQUIPO DE SEGURIDAD, INSTALACIONES ESPECIFICAS, DEPRECIACION Y DEMAS CARGOS DERIVADOS DEL USO DE EQUIPO Y HERRAMIENTA.</t>
  </si>
  <si>
    <t>SUMINISTRO E INSTALACION DE CONSOLA DE 1.20 DE LONGITUD, MARCA ARAMED O SIMILAR. INCLUYE: 1 TOMA DE OXIGENO, 1 TOMA DE AIRE, 1 TOMA DE VACÍO, TODOS CON ENCHUFE RAPIDO, 8 CONTACTOS DUPLEX GRADO HOSPITAL, LAMPARA DE CABECERA, LAMPARA DE AMBIENTACIÓN, TROQUEL PARA SISTEMA PACIENTE ENFERMERA, FIJACION, ACARREOS, CONEXIONES, PRUEBAS Y PUESTA EN OPERACIÓN. REQUIERE ALIMENTACION ELECTRICA Y CANALIZACION A CIRCUITO PRINCIPAL NO INCLUIDA.</t>
  </si>
  <si>
    <t>SUMINISTRO Y COLOCACION DE MANOMETRO / VACUOMETRO TIPO BURDON PARA GAS, INTERVALO DE PRESION 0 A 200 PSIG, MATERIALES Y MANO DE OBRA PARA INSTALACION COMPLETA, PRUEBAS, PUESTA EN OPERACION Y LIMPIEZA. MANOMETRO O A 200 PSIG INCLUYE: MATERIALES, MANO DE OBRA, HERRAMIENTA.</t>
  </si>
  <si>
    <t>SUMINISTRO E INSTALACIÓN DE FLUJÓMETRO SENCILLO: DE MATERIAL CROMADO Y POLICARBONATADO DE ALTO IMPACTO. RANGO DE 0 A 15 LTS/MIN, HUMEDECEDOR CON FRASCO GRABADO PARA FLUJÓMETRO SENCILLO. BURBUJEADOR PARA HUMIDIFICACIÓN DEL OXÍGENO, CARGO DIRECTO POR EL COSTO DE MANO DE OBRA Y MATERIALES REQUERIDOS, FLETE A OBRA, ACARREO, PRUEBA, LIMPIEZA Y RETIRO DE SOBRANTES FUERA DE OBRA, EQUIPO DE SEGURIDAD, INSTALACIONES ESPECÍFICAS, DEPRECIACIÓN Y DEMÁS CARGOS DERIVADOS DEL USO DE EQUIPO Y HERRAMIENTA EN CUALQUIER NIVEL. MARCA ARAMED O SIMILAR.</t>
  </si>
  <si>
    <t>SUMINISTRO DE ADITAMENTO SENCILLO PARA AIRE, INCLUYE: ADITAMENTO SENCILLO CON MANÓMETRO PARA FLUJO DE AIRE REGULABLE, CARGO DIRECTO POR EL COSTO DE MANO DE OBRA Y MATERIALES REQUERIDOS, FLETE A OBRA, ACARREO, PRUEBA, LIMPIEZA Y RETIRO DE SOBRANTES FUERA DE OBRA, EQUIPO DE SEGURIDAD, INSTALACIONES ESPECÍFICAS, DEPRECIACIÓN Y DEMÁS CARGOS DERIVADOS DEL USO DE EQUIPO Y HERRAMIENTA EN CUALQUIER NIVEL. MARCA ARAMED O SIMILAR</t>
  </si>
  <si>
    <t>SUMINISTRO E INSTALACIÓN DE PISO ASÉPTICO EN ROLLO DE VINYL, MODELO AEI/EVOLUTION O SIMILAR, FABRICADO A BASE DE VINYL HOMOGÉNEO DE 2.00 MM DE ESPESOR, PRESENTACIÓN EN ROLLO DE 2 MTL. DE ANCHO X 20.00 MTL. DE LARGO EQUIVALENTE A 40 MT2 COLOR 2061, INCLUYE: ADHESIVO, CURVA SANITARIA, SOLDADURA, DESPERDICIO, MATERIALES, MANO DE OBRA ESPECIALIZADA, EQUIPO, HERRAMIENTA Y TODO LO NECESARIO PARA SU CORRECTA EJECUCIÓN.</t>
  </si>
  <si>
    <t>SUMINISTRO DE CORTINA ANTIBACTERIANA MARCA AEI HEALTH CURTAIN CON MALLA EN LA PARTE SUPERIOR DE 30CM, INCLUYE: 15% DE HOLGURA, RIEL DE ALUMINIO CON PINTURA ELECTROESTÁTICA BLANCA, CORREDERAS MODELO SURE CHECK Y TAPA FINAL. COLOR A SU ELECCIÓN DEL CATÁLOGO; INCLUYE: SUMINISTRO DE MATERIALES, MANO DE OBRA, EQUIPO Y HERRAMIENTA PARA SU CORECTA INSTALACION.</t>
  </si>
  <si>
    <t>SUMINISTRO DE PROTECCIÓN CONTRA IMPACTO, MODELO AEI/1600-I, IPC. A BASE DE CLIP DE ALUMINIO Y FUNDA EXTRUIDA DE PVC, 152MM DE ALTO, 25MM DE ANCHO DE 3.66M COLOR SLATE, SUMINISTRO DE PROTECCIÓN CON BUMPER Y FUNDA, TRAMOS DE 3.66 ML COLOR SLATE; INCLUYE: SUMINISTRO DE MATERIALES, MANO DE OBRA, EQUIPO Y HERRAMIENTA PARA SU CORECTA INSTALACION.</t>
  </si>
  <si>
    <t>SUMINISTRO DE TAPA TERMINAL MODELO AEI/1622 COLOR SLATE; INCLUYE: SUMINISTRO DE MATERIALES, MANO DE OBRA, EQUIPO Y HERRAMIENTA PARA SU CORECTA INSTALACION.</t>
  </si>
  <si>
    <t>SUMINISTRO Y COLOCACION DE ESQUINERO A BASE DE RIEL CONTINUO DE ALUMINIO Y CUBIERTA VINÍLICA ALTO IMPACTO, H=1.20 M, 50 MM POR CARA, MARCA: ULTRABANNER, MODELO: RVHS- 605B, COLOR: S.M.A., TAPAS SUPERIOR E INFERIOR, INCLUYE: MATERIALES, MANO DE OBRA, HERRAMIENTA, MATERIALES DE FIJACION Y MONTAJE, EQUIPO, ACARREOS DENTRO DE LA OBRA, FLETES Y TODO LO NECESARIO PARA SU CORRECTA EJECUCION.</t>
  </si>
  <si>
    <t>SUMINISTRO Y COLOCACIÓN DE PINTURA EPÓXICA CON CENEFA EN COLOR AZUL CELESTE, Y CENTROS EN COLOR BLANCO, CON HOJUELAS Y ENCAPSULADO TRASPARENTE DE 1.5MM DE ESPESOR, INCLUYE ZOCLO, PERFILADO DE ÁREAS, MATERIALES, PREPARACIÓN DE LA SUPERFICIE, DESPERDICIO, EQUIPO, MANO DE OBRA, HERRAMIENTA Y TODO LO NECESARIO PARA SU CORRECTA EJECUCIÓN.</t>
  </si>
  <si>
    <t>SUMINISTRO Y COLOCACIÓN DE MANGUERA DE TARJA MARCA URREA ACERO INOXIDABLE TUERCAS DE LATÓN DE 1/2" CON LONGITUD DE 55 CM, INCLUYE: FLETES, MANIOBRAS, ACARREO, COLOCACIÓN A CUALQUIER NIVEL, FIJACIÓN, PRUEBAS, MATERIALES MENORES Y HERRAMIENTA NECESARIA.</t>
  </si>
  <si>
    <t>SUMINISTRO Y COLOCACIÓN DE REGADERA DE CHORRO FIJO, CROMO MODELO H-100 MARCA HELVEX O EQUIVALENTE, INCLUYE: BRAZO Y CHAPETÓN PARA REGADERA, CROMO MODELO TR-011 MARCA HELVEX O EQUIVALENTE, MANO DE OBRA CALIFICADA, MATERIALES MENORES, HERRAMIENTA,  PRUEBAS, LIMPIEZA Y ACARREO DEL MATERIALES AL SITIO DE SU COLOCACIÓN.</t>
  </si>
  <si>
    <t>SUMINISTRO Y COLOCACIÓN DE JUEGO DE MANERALES CON CHAPETÓN HEXAGONAL CROMADO, PARA REGADERA, MCA. URREA O SIMILAR, INCLUYE: MANO DE OBRA CALIFICADA, MATERIALES MENORES, HERRAMIENTA, PRUEBAS, LIMPIEZA Y ACARREO DEL MATERIAL AL SITIO DE SU COLOCACIÓN.</t>
  </si>
  <si>
    <t>SUMINISTRO Y COLOCACIÓN DE BARRA DE SEGURIDAD RECTA 1"X12" DE ACERO INOXIDABLE, DE 383 MM DE LONGITUD, DIÁMETRO DE 1", MARCA URREA MODELO 3350, INCLUYE: MATERIALES, INSTALACIÓN, MANO DE OBRA, EQUIPO Y HERRAMIENTA.</t>
  </si>
  <si>
    <t>SUMINISTRO Y COLOCACIÓN DE BARRA DE SEGURIDAD RECTA 1 1/4"X24" DE ACERO INOXIDABLE, DE 688 MM DE LONGITUD, DIÁMETRO DE 1 1/4", MARCA URREA MODELO 3353, INCLUYE: MATERIALES, INSTALACIÓN, MANO DE OBRA, EQUIPO Y HERRAMIENTA.</t>
  </si>
  <si>
    <t>SUMINISTRO Y COLOCACIÓN DE BARRA DE SEGURIDAD ABATIBLE DE ACERO INOXIDABLE DE 70CM DE LONGITUD, DIÁMETRO 1 1/4" MARCA URREA, CÓDIGO 68.6865.22, INCLUYE: MATERIALES, INSTALACIÓN, MANO DE OBRA, EQUIPO Y HERRAMIENTA.</t>
  </si>
  <si>
    <t>SUMINISTRO Y COLOCACIÓN DE GANCHO PORTA MULETAS, MARCA HELVEX, MODELO 266 CROMO. INCLUYE: MATERIALES DE FIJACIÓN, MANO DE OBRA, EQUIPO Y HERRAMIENTA</t>
  </si>
  <si>
    <t>ACERO INOXIDABLE</t>
  </si>
  <si>
    <t>FABRICACIÓN, SUMINISTRO E INSTALACIÓN DE MUEBLE PARA SÉPTICO DE ACERO INOXIDABLE T-304 CAL. 18 P3,  MEDIDAS DE 1.50X0.70X1.00M, BASTIDORES DE 2", CUBIERTA CON RESPALDO Y 1 TARJA 0.40X0.40X0.40M, CON GABINETE Y PUERTA, 1 ENTREPAÑO SUPERIOR DE 0.40M ANCHO X 1.50M LARGO X 0.40 ALTO, 1 ENTREPAÑO INFERIOR Y PATAS EN TUBO DE 1 1/2" CON GOMA ANTIDERRAPANTE, ACABADOS SANITARIOS, BORDES ANTIESCURRIMIENTO; INCLUYE: MATERIALES, ORIFICIOS, MANO DE OBRA, DESPERDICIOS, ACARREOS AL LUGAR, FIJACIÓN Y TODO LO NECESARIO PARA SU CORRECTA EJECUCIÓN.</t>
  </si>
  <si>
    <t xml:space="preserve">SUMINISTRO E INSTALACIÓN DE AISLAMIENTO TÉRMICO PARA DUCTERÍA EXTERIOR, CONSISTENTE EN MANTA DE FIBRA DE VIDRIO DE 1" DE ESPESOR, REVESTIDA CON UNA CAPA DE POLIÉSTER Y TERMINADA CON PINTURA AULADA PARA PROTECCIÓN CONTRA INTEMPERIE. INCLUYE: FABRICACIÓN, CORTE, MANEJO DE DESPERDICIOS, TROQUELADO, ROLADO, DOBLECES, SUMINISTRO, TRAZO, COLOCACIÓN, INSTALACIÓN, MATERIALES, HERRAMIENTAS, EQUIPOS, ACCESORIOS, MISCELÁNEOS, SELLADO, FLETES, CARGA, DESCARGA, ALMACENAJE, ACARREOS, ELEVACIÓN A CUALQUIER ALTURA, ANDAMIOS, MANIOBRAS, MANO DE OBRA, LIMPIEZA DEL ÁREA DE TRABAJO Y TODO LO NECESARIO PARA LA CORRECTA EJECUCIÓN DE LOS TRABAJOS. </t>
  </si>
  <si>
    <t>SUMINISTRO E INSTALACIÓN DE DUCTO FLEXIBLE DE 12" DE DIAMETRO FABRICADO EN ALUMINIO MARCA VERMONT O SIMILAR CON AISLAMIENTO DE FIBRA DE VIDRIO. INCLUYE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</si>
  <si>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A19</t>
  </si>
  <si>
    <t>A20</t>
  </si>
  <si>
    <t>A21</t>
  </si>
  <si>
    <t xml:space="preserve">SISTEMA PACIENTE ENFERMERA </t>
  </si>
  <si>
    <t>SUMINISTRO E INSTALACIÓN DE GATEWAY (PUERTA DE ENLACE) MODELO 7092 MARCA JERON. CONTROL LOCAL (DATOS Y AUDIO) Y HUB DE CONFIGURACIÓN PARA HASTA 4 CONSOLAS DE ENFERMERAS O TERMINALES DE PERSONAL Y HASTA 31 (MENOS CONSOLAS DE ENFERMERAS O TERMINALES DE PERSONAL) DE CUALQUIER COMBINACIÓN DE CONTROLADORES Y LÁMPARAS.</t>
  </si>
  <si>
    <t>SUMINISTRO E INSTALACIÓN DE FUENTE DE ALIMENTACIÓN CON BATERÍA DE RESPALDO MODELO 7095 MARCA JERON. PARA PROPORCIONAR ENERGÍA ELÉCTRICA A TODOS LOS DISPOSITIVOS DEL SISTEMA.</t>
  </si>
  <si>
    <t xml:space="preserve">SUMINISTRO E INSTALACIÓN DE GABINETE METÁLICO MODELO 7088, MARCA JERON. CAPACIDAD PARA ALOJAR GATEWAY, FUENTE DE ALIMENTACIÓN Y SWITCH. </t>
  </si>
  <si>
    <t>SUMINISTRO E INSTALACIÓN DE SWITCH ETHERNET DE 8 PUERTOS MODELO 7991 MARCA JERON. PARA INTERCONECTAR GATEWAYS LOCALES E INTEGRARLOS A LA COMPLETA RED DISTRIBUIDA DEL SISTEMA DE COMUNICACIÓN HOSPITALARIO PACIENTE-ENFERMERA</t>
  </si>
  <si>
    <t>SUMINISTRO E INSTALACIÓN DE CONSOLA DE ENFERMERAS A COLOR Y SENSIBLE AL TACTO MODELO 7065 MARCA JERON. PARA ANUNCIAR LAS LLAMADAS DESDE LAS ESTACIONES DE PERSONAL/PACIENTE, PERMITE COMUNICACIÓN DE VOZ DUPLEX A DOS VÍAS ENTRE LAS ESTACIONES DE ENFERMERÍA Y DE PACIENTE/PERSONAL, PERMITE REALIZAR LLAMADAS A HABITACIONES, VER LA LOCALIZACIÓN DEL PERSONAL, Y SOLICITUDES PENDIENTES DE SERVICIO.</t>
  </si>
  <si>
    <t>SUMINISTRO E INSTALACIÓN DE ESTACIÓN DE PACIENTE MODELO 7123 MARCA JERON. PARA PROPORCIONAR AUDIO COMUNICACIÓN Y HASTA CINCO PUNTOS DE LLAMADA DISCRETOS</t>
  </si>
  <si>
    <t>SUMINISTRO E INSTALACIÓN DE PERILLA LLAMADORA MODELO 6226 MARCA JERON. PARA AVISAR A UNA ENFERMERA DESDE UNA ESTACIÓN DE PACIENTE ASOCIADO, PUDIENDO REALIZAR HASTA 12 PRIORIDADES DE LLAMADO DISTINTOS.</t>
  </si>
  <si>
    <t>SUMINISTRO E INSTALACIÓN DE TERMINADOR DE LINEA, MODELO 9778-10, MARCA JERON</t>
  </si>
  <si>
    <t>SUMINISTRO E INSTALACIÓN DE ESTACIÓN  DE 2 BOTONES MODELO 7131 MARCA JERON. PARA REALIZAR LLAMADA DE CÓDIGO AZUL Y LLAMADA DE AYUDA DE PERSONAL.</t>
  </si>
  <si>
    <t>SUMINISTRO E INSTALACIÓN DE ESTACIÓN DE CORDÓN Y BOTÓN DE LLAMADA PARA BAÑO MODELO 7058 MARCA JERON. PARA PROPORCIONAR DOS NIVELES DE LLAMADA DISCRETOS Y PRIORIDADES CORRESPONDIENTES DESDE EL BAÑO.</t>
  </si>
  <si>
    <t>SUMINISTRO E INSTALACIÓN DE ESTACIÓN DE PERSONAL MODELO 7012 MARCA JERON. PARA PROPORCIONAR AUDIO COMUNICACIÓN .</t>
  </si>
  <si>
    <t>SUMINISTRO E INSTALACIÓN DE RECEPTÁCULO PARA CONSOLA DE ENFERMERAS MODELO 7969, MARCA JERON. PARA LA CONEXIÓN SOBRE ESCRITORIO DE LA CONSOLA DE ENFERMERAS SENSIBLE AL TACTO MODELO 7065.</t>
  </si>
  <si>
    <t>SUMINISTRO E INSTALACIÓN DE SOFTWARE PUENTE MODELO 7984-L, MARCA JERON</t>
  </si>
  <si>
    <t>SUMINISTRO E INSTACIÓN DE CABLE CAL. 2X22 AWG MARCA CONDUMEX O SIMILAR, INCLUYE: DESPERDICIOS, MATERIALES MENORES, HERRAMIENTA, CONEXIONES, MANO DE OBRA ESPECIALIZADA, LIMPIEZA DEL ÁREA DE TRABAJO, PRUEBAS Y ACARREO AL SITIO DE SU COLOCACIÓN.</t>
  </si>
  <si>
    <t>A22</t>
  </si>
  <si>
    <t>SIOP-230</t>
  </si>
  <si>
    <t>SIOP-231</t>
  </si>
  <si>
    <t>DESMANTELAMIENTO Y RETIRO DE ELEMENTOS DE PANEL DE YESO CON SOPORTERÍA Y ELEMENTOS DE FIJACIÓN, EN MUROS Y PLAFÓN; POR MEDIOS MANUALES SIN RECUPERACIÓN, INCLUYE: DELIMITACIÓN DEL ÁREA DE TRABAJO, ACARREOS AL PUNTO DE ACOPIO, RETIRO FUERA DE LA OBRA, MANO DE OBRA, EQUIPO, CORTES, HERRAMIENTA, LIMPIEZA Y LO NECESARIO PARA SU CORRECTA EJECUCIÓN.</t>
  </si>
  <si>
    <t>DESMANTELAMIENTO Y RETIRO DE PISO CONDUCTIVO O DISIPATIVO Y RECUBRIMIENTO DE VINIL EN MUROS POR MEDIOS MANUALES SIN RECUPERACIÓN, INCLUYE: ACARREO DEL MATERIAL PRODUCTO DEL DESMANTELAMIENTO AL PUNTO DE ACOPIO HASTA 20 M DE DISTANCIA A LA PRIMER ESTACIÓN, RETIRO FUERA DE LA OBRA, HERRAMIENTA, Y MANO DE OBRA.</t>
  </si>
  <si>
    <t>DESMONTAJE Y RETIRO DE PUERTAS DE CARPINTERIA POR MEDIOS MANUALES, SIN RECUPERACIÓN; INCLUYE: MANO DE OBRA, EQUIPO, ACARREOS AL PUNTO DE ACOPIO, RETIRO FUERA DE LA OBRA, MANO DE OBRA, HERRAMIENTA, LIMPIEZA Y LO NECESARIO PARA SU CORRECTA EJECUCIÓN.</t>
  </si>
  <si>
    <t>DESMANTELAMIENTO Y RETIRO DE DUCTERÍA DE AIRES ACONDICIONADOS POR MEDIOS MANUALES, CONSIDERANDO ACCESORIOS, REJILLAS, SOPORTES, SIN RECUPERACIÓN; INCLUYE: MANO DE OBRA ,EQUIPO, CORTES, ACARREOS AL PUNTO DE ACOPIO, RETIRO FUERA DE LA OBRA, MANO DE OBRA, HERRAMIENTA, LIMPIEZA Y LO NECESARIO PARA SU CORRECTA EJECUCIÓN.</t>
  </si>
  <si>
    <t>RETIRO DE LINEA DE GASES MEDICINALES SIN RECUPERACIÓN. INCLUYE: CORTE DE TUBERIA, RETIRO DE TUBERIA, RETIRO DE SUSPENCIÓN, ACARREOS AL PUNTO DE ACOPIO, RETIRO FUERA DE LA OBRA, MANO DE OBRA, EQUIPO Y HERRAMIENTA.</t>
  </si>
  <si>
    <t>DESMANTELAMIENTO Y RETIRO DE RED ELÉCTRICA EXISTENTE, POR ETAPAS DE ACUERDO A CAMBIO DE CABLEADO POR ÁREAS, POR MEDIOS MANUALES, SIN RECUPERACIÓN; INCLUYE: RETIRO DE CABLES Y TUBERIA EXISTENTES, MANO DE OBRA, EQUIPO, ACARREOS AL PUNTO DE ACOPIO, RETIRO FUERA DE LA OBRA, MANO DE OBRA, HERRAMIENTA, LIMPIEZA Y LO NECESARIO PARA SU CORRECTA EJECUCIÓN.</t>
  </si>
  <si>
    <t>DESCONEXIONES Y DESMONTAJE DE CONTACTOS Y APAGADORES ELÉCTRICOS. INCLUYE: ACARREOS, MANO DE OBRA Y HERRAMIENTA.</t>
  </si>
  <si>
    <t>DESINSTALACIÓN Y RETIRO DE MUEBLES SANITARIOS, INODOROS, MIGITORIOS, LAVAMANOS, OVALINES, ETC. POR MEDIOS MANUALES, SIN RECUPERACIÓN; INCLUYE: MANO DE OBRA, DESCONEXIONES, ACARREOS AL PUNTO DE ACOPIO, RETIRO FUERA DE LA OBRA, MANO DE OBRA, HERRAMIENTA, LIMPIEZA Y LO NECESARIO PARA SU CORRECTA EJECUCIÓN.</t>
  </si>
  <si>
    <t>DESINSTALACIÓN DE ACCESORIOS DE BAÑO YA SEA PORTA ROLLO, TOALLERO, DISPENSADOR DE JABÓN, BARRAS, ETC. CON RECUPERACIÓN, INCLUYE: DESCONEXIÓN, HERRAMIENTAS, MANO, DE OBRA, LIMPIEZA Y RESGUARDO DEL MUEBLE EN EL SITIO INDICADO POR SUPERVISIÓN.</t>
  </si>
  <si>
    <t>DALA DE DESPLANTE DL-0 DE CONCRETO HECHO EN OBRA F'C=250 KG/CM2, T.M.A.=3/4", CON SECCIÓN DE 15 X 20 CMS., ARMADA CON 4 VARILLAS DEL # 3 Y ESTRIBOS DEL NO. 3 @ 20 CMS., INCLUYE: ARMADO, AMARRES, COLADO, CURADO, VIBRADO, CIMBRA COMÚN, DESCIMBRA, TRASLAPES, CRUCES DE VARILLAS CON ELEMENTOS TRANSVERSALES, CORTES, DESPERDICIOS, MANO DE OBRA, HERRAMIENTA Y ACARREO DE MATERIALES AL SITIO DE SU UTILIZACIÓN, A CUALQUIER ALTURA.</t>
  </si>
  <si>
    <t>DALA INTERMEDIA Y DE CORONACIÓN DL-0 DE CONCRETO HECHO EN OBRA F'C=250 KG/CM2, T.M.A.=3/4", CON SECCIÓN DE 15 X 20 CMS., ARMADA CON 4 VARILLAS DEL # 3 Y ESTRIBOS DEL NO. 3 @ 20 CMS., INCLUYE: ARMADO, AMARRES, COLADO, CURADO, VIBRADO, CIMBRA COMÚN, DESCIMBRA, TRASLAPES, CRUCES DE VARILLAS CON ELEMENTOS TRANSVERSALES, CORTES, DESPERDICIOS, MANO DE OBRA, HERRAMIENTA Y ACARREO DE MATERIALES AL SITIO DE SU UTILIZACIÓN, A CUALQUIER ALTURA.</t>
  </si>
  <si>
    <t>SUMINISTRO E INSTALACIÓN DE CELOTEX DE 1/2" DE ESP., PARA JUNTA DE DILATACIÓN. INCLUYE: ACARREOS, ELEVACIONES HASTA 4.5M, MATERIALES, CORTES, DESPERDICIOS, MANO DE OBRA Y HERRAMIENTA</t>
  </si>
  <si>
    <t>A4.1</t>
  </si>
  <si>
    <t>SUMINISTRO Y COLOCACIÓN DE SOPORTE TIPO PERA PARA TUBERIA DE DIÁMETRO 4", CONSIDERANDO VARILLA ROSCADA GALVANIZADA DE 3/8" DE 30 CM DE SUJECIÓN PROMEDIO, TUERCAS, RONDANAS Y TAQUETE EXPANSOR TIPO Z. INCLUYE: FIJACIÓN, MATERIAL, MANO DE OBRA, EQUIPO Y HERRAMIENTA.</t>
  </si>
  <si>
    <t>A4.2</t>
  </si>
  <si>
    <t>SUMINISTRO E INSTALACIÓN DE TUBERÍA DE POLIPROPILENO COPOLÍMERO RANDOM (TUBOPLUS O SIMILAR) DE 2 1/2" (64MM)DE DIÁMETRO, CON NORMA NMX-E-226/2 CNCP. INCLUYE: HERRAMIENTAS, CONEXIONES, EQUIPO, MANO DE OBRA Y TODO LO NECESARIO PARA SU CORRECTA EJECUCIÓN.</t>
  </si>
  <si>
    <t>SUMINISTRO E INSTALACIÓN DE TUBERÍA DE POLIPROPILENO COPOLÍMERO RANDOM (TUBOPLUS O SIMILAR) DE 1 1/4" (32MM) DE DIÁMETRO, CON NORMA NMX-E-226/2 CNCP. INCLUYE: HERRAMIENTAS, CONEXIONES, EQUIPO, MANO DE OBRA Y TODO LO NECESARIO PARA SU CORRECTA EJECUCIÓN.</t>
  </si>
  <si>
    <t>SUMINISTRO E INSTALACIÓN DE TUBERÍA DE POLIPROPILENO COPOLÍMERO RANDOM (TUBOPLUS O SIMILAR) DE 3/4" (19MM)DE DIÁMETRO, CON NORMA NMX-E-226/2 CNCP. INCLUYE: HERRAMIENTAS, CONEXIONES, EQUIPO, MANO DE OBRA Y TODO LO NECESARIO PARA SU CORRECTA EJECUCIÓN.</t>
  </si>
  <si>
    <t>SUMINISTRO Y COLOCACIÓN DE VÁLVULA DE ESFERA DE 2 1/2" DE TUBERÍA DE POLIPROPILENO COPOLÍMERO RANDOM (TUBOPLUS O SIMILAR) . INCLUYE: MATERIAL, MANO DE OBRA, EQUIPO Y HERRAMIENTA.</t>
  </si>
  <si>
    <t>SUMINISTRO Y COLOCACIÓN DE VÁLVULA DE ESFERA DE 1 1/4" DE TUBERÍA DE POLIPROPILENO COPOLÍMERO RANDOM (TUBOPLUS O SIMILAR) . INCLUYE: MATERIAL, MANO DE OBRA, EQUIPO Y HERRAMIENTA.</t>
  </si>
  <si>
    <t>SUMINISTRO Y COLOCACIÓN DE VÁLVULA DE ESFERA DE 3/4" DE TUBERÍA DE POLIPROPILENO COPOLÍMERO RANDOM (TUBOPLUS O SIMILAR) . INCLUYE: MATERIAL, MANO DE OBRA, EQUIPO Y HERRAMIENTA.</t>
  </si>
  <si>
    <t>SUMINISTRO Y COLOCACIÓN DE SOPORTE TIPO PERA PARA TUBERIA DE DIÁMETRO 2 1/2", CONSIDERANDO VARILLA ROSCADA GALVANIZADA DE 3/8" DE 30 CM DE SUJECIÓN PROMEDIO, TUERCAS, RONDANAS Y TAQUETE EXPANSOR TIPO Z. INCLUYE: FIJACIÓN, MATERIAL, MANO DE OBRA, EQUIPO Y HERRAMIENTA.</t>
  </si>
  <si>
    <t>SUMINISTRO Y COLOCACIÓN DE SOPORTE TIPO PERA PARA TUBERIA DE DIÁMETRO 1 1/4", CONSIDERANDO VARILLA ROSCADA GALVANIZADA DE 3/8" DE 30 CM DE SUJECIÓN PROMEDIO, TUERCAS, RONDANAS Y TAQUETE EXPANSOR TIPO Z. INCLUYE: FIJACIÓN, MATERIAL, MANO DE OBRA, EQUIPO Y HERRAMIENTA.</t>
  </si>
  <si>
    <t>SUMINISTRO Y COLOCACIÓN DE SOPORTE TIPO PERA PARA TUBERIA DE DIÁMETRO 3/4", CONSIDERANDO VARILLA ROSCADA GALVANIZADA DE 3/8" DE 30 CM DE SUJECIÓN PROMEDIO, TUERCAS, RONDANAS Y TAQUETE EXPANSOR TIPO Z. INCLUYE: FIJACIÓN, MATERIAL, MANO DE OBRA, EQUIPO Y HERRAMIENTA.</t>
  </si>
  <si>
    <t>SUMINISTRO E INSTALACIÓN DE TABLERO NQ SQUARE D, MODELO NQ442L4C, 400A, 3 FASES, 4 HILOS, 42 POLOS, BARRA DE COBRE; INCLUYE: MANO DE OBRA, ACARREOS, HERRAMIENTA, LIMPIEZA Y TODO LO NECESARIO PARA SU CORRECTA INSTALACIÓN.</t>
  </si>
  <si>
    <t>SUMINISTRO E INSTALACIÓN DE INTERRUPTOR DE 1 X 15,20 Ó 30 AMP QO, 120/240 V, 10 KA, MCA SQUARE D O SIMILAR, INCLUYE: ACARREOS, HERRAMIENTA, DESPERDICIOS, LIMPIEZA Y TODO LO NECESARIO PARA SU CORRECTA INSTALACIÓN.</t>
  </si>
  <si>
    <t>SUMINISTRO E INSTALACIÓN DE INTERRUPTOR DE 2 X 20 AMP QO MCA SQUARE D INCLUYE: ACARREOS, HERRAMIENTA, DESPERDICIOS, LIMPIEZA Y TODO LO NECESARIO PARA SU CORRECTA INSTALACIÓN.</t>
  </si>
  <si>
    <t>SUMINISTRO E INSTALACIÓN DE INTERRUPTOR DE 2 X 30 AMP QO MCA SQUARE D INCLUYE: ACARREOS, HERRAMIENTA, DESPERDICIOS, LIMPIEZA Y TODO LO NECESARIO PARA SU CORRECTA INSTALACIÓN.</t>
  </si>
  <si>
    <t>SUMINISTRO E INSTALACIÓN DE INTERRUPTOR DE SEGURIDAD 2 POLOS 30A NEMA 3R MCA SQUARE D O SIMILAR; INCLUYE: ACARREOS, HERRAMIENTA, DESPERDICIOS, LIMPIEZA Y TODO LO NECESARIO PARA SU CORRECTA INSTALACIÓN.</t>
  </si>
  <si>
    <t>SUMINISTRO E INSTALACIÓN DE INTERRUPTOR DE 2 X 40 AMP QO MCA SQUARE D INCLUYE: ACARREOS, HERRAMIENTA, DESPERDICIOS, LIMPIEZA Y TODO LO NECESARIO PARA SU CORRECTA INSTALACIÓN.</t>
  </si>
  <si>
    <t>SUMINISTRO E INSTALACIÓN DE INTERRUPTOR DE 2 X 70 AMP QO MCA SQUARE D INCLUYE: ACARREOS, HERRAMIENTA, DESPERDICIOS, LIMPIEZA Y TODO LO NECESARIO PARA SU CORRECTA INSTALACIÓN.</t>
  </si>
  <si>
    <t>SUMINISTRO E INSTALACIÓN DE INTERRUPTOR DE 3 X 40 AMP QO MCA SQUARE D INCLUYE: ACARREOS, HERRAMIENTA, DESPERDICIOS, LIMPIEZA Y TODO LO NECESARIO PARA SU CORRECTA INSTALACIÓN.</t>
  </si>
  <si>
    <t>SUMINISTRO E INSTALACIÓN DE INTERRUPTOR DE 3 X 50 AMP QO MCA SQUARE D INCLUYE: ACARREOS, HERRAMIENTA, DESPERDICIOS, LIMPIEZA Y TODO LO NECESARIO PARA SU CORRECTA INSTALACIÓN.</t>
  </si>
  <si>
    <t>SUMINISTRO E INSTALACIÓN DE INTERRUPTOR DE 3 X 70 AMP QO MCA SQUARE D INCLUYE: ACARREOS, HERRAMIENTA, DESPERDICIOS, LIMPIEZA Y TODO LO NECESARIO PARA SU CORRECTA INSTALACIÓN.</t>
  </si>
  <si>
    <t>SUMINISTRO E INSTALACIÓN DE INTERRUPTOR DE 3 X 100 AMP  QO MCA SQUARE D HIDRONEUMÁTICO INCLUYE: ACARREOS, HERRAMIENTA, DESPERDICIOS, LIMPIEZA Y TODO LO NECESARIO PARA SU CORRECTA INSTALACIÓN.</t>
  </si>
  <si>
    <t>SUMINISTRO E INSTALACIÓN DE INTERRUPTOR DE 3 X 150 AMP MCA SQUARE D INCLUYE: ACARREOS, HERRAMIENTA, DESPERDICIOS, LIMPIEZA Y TODO LO NECESARIO PARA SU CORRECTA INSTALACIÓN.</t>
  </si>
  <si>
    <t>SUMINISTRO E INSTALACIÓN DE INTERRUPTOR DE 3 X 225 AMP MCA SQUARE D INCLUYE: ACARREOS, HERRAMIENTA, DESPERDICIOS, LIMPIEZA Y TODO LO NECESARIO PARA SU CORRECTA INSTALACIÓN.</t>
  </si>
  <si>
    <t>SUMINISTRO E INSTALACIÓN DE INTERRUPTOR DE 3 X 400 AMP MCA SQUARE D INCLUYE: ACARREOS, HERRAMIENTA, DESPERDICIOS, LIMPIEZA Y TODO LO NECESARIO PARA SU CORRECTA INSTALACIÓN.</t>
  </si>
  <si>
    <t>SUMINISTRO Y COLOCACIÓN DE TUBERÍA CONDUIT METÁLICA DE PARED GRUESA DE 1/2' , INCLUYE: CORTES, DESPERDICIOS, COPLE, CONEXIONES, MANO DE OBRA, EQUIPO Y MATERIALES.</t>
  </si>
  <si>
    <t>SUMINISTRO Y COLOCACIÓN DE TUBERÍA CONDUIT METÁLICA DE PARED GRUESA DE 3/4", INCLUYE: CORTES, DESPERDICIOS, COPLE, CONEXIONES, MANO DE OBRA, EQUIPO Y MATERIALES.</t>
  </si>
  <si>
    <t>SUMINISTRO Y COLOCACIÓN DE TUBERÍA PVC CONDUIT PESADO DE 1/2'', INCLUYE: CONEXIONES, CORTES, DESPERDICIOS, MANO DE OBRA, EQUIPO Y MATERIALES.</t>
  </si>
  <si>
    <t>SUMINISTRO Y COLOCACIÓN DE TUBERÍA PVC CONDUIT PESADO DE 3/4'', INCLUYE: CONEXIONES, CORTES, DESPERDICIOS, MANO DE OBRA, EQUIPO Y MATERIALES.</t>
  </si>
  <si>
    <t>SUMINISTRO Y COLOCACIÓN DE CABLE ARMADO MC4 DE ALUMINIO XHHW CAL. 4, 3F (CAL. 4), 1N (CAL. 4), 1T (CAL. 6), 90°, 600V, CINTA REUNIDORA Y ARMADURA ENGARGOLADA DE FLEJE DE ALEACIÓN DE ALUMINIO. INCLUYE: MATERIALES, MANO DE OBRA, EQUIPO, HERRAMIENTA, ACARREOS, DESPERDICIOS, CORTES, LIMPIEZA.</t>
  </si>
  <si>
    <t>SUMINISTRO Y COLOCACIÓN DE CABLE ARMADO MC4 DE ALUMINIO XHHW CAL. 2, 3F (CAL. 2), 1N (CAL. 2), 1T (CAL. 4), 90°, 600V, CINTA REUNIDORA Y ARMADURA ENGARGOLADA DE FLEJE DE ALEACIÓN DE ALUMINIO. INCLUYE: MATERIALES, MANO DE OBRA, EQUIPO, HERRAMIENTA, ACARREOS, DESPERDICIOS, CORTES, LIMPIEZA.</t>
  </si>
  <si>
    <t>SUMINISTRO Y COLOCACIÓN DE CABLE ARMADO MC4 DE ALUMINIO XHHW CAL. 2/0, 3F (CAL. 2/0), 1N (CAL. 2/0), 1T (CAL. 4), 90°, 600V, CINTA REUNIDORA Y ARMADURA ENGARGOLADA DE FLEJE DE ALEACIÓN DE ALUMINIO. INCLUYE: MATERIALES, MANO DE OBRA, EQUIPO, HERRAMIENTA, ACARREOS, DESPERDICIOS, CORTES, LIMPIEZA.</t>
  </si>
  <si>
    <t>SUMINISTRO Y COLOCACIÓN DE CABLE ARMADO MC4 DE ALUMINIO XHHW CAL. 3/0, 3F (CAL. 3/0), 1N (CAL. 3/0), 1T (CAL. 4), 90°, 600V, CINTA REUNIDORA Y ARMADURA ENGARGOLADA DE FLEJE DE ALEACIÓN DE ALUMINIO. INCLUYE: MATERIALES, MANO DE OBRA, EQUIPO, HERRAMIENTA, ACARREOS, DESPERDICIOS, CORTES, LIMPIEZA.</t>
  </si>
  <si>
    <t>SUMINISTRO Y COLOCACIÓN DE CABLE ARMADO MC4 DE ALUMINIO XHHW 3x250 KCMIL, 1N (250 KCMIL), 1T (CAL. 2), 90°, 600V, CINTA REUNIDORA Y ARMADURA ENGARGOLADA DE FLEJE DE ALEACIÓN DE ALUMINIO. INCLUYE: MATERIALES, MANO DE OBRA, EQUIPO, HERRAMIENTA, ACARREOS, DESPERDICIOS, CORTES, LIMPIEZA.</t>
  </si>
  <si>
    <t>SUMINISTRO E INSTALACIÓN DE CUADRO DE VALVULAS DE GASES Y VALVULAS DE 19-19-25 M.M., INCLUYE: VALVULAS DE SECCIONAMIENTO MARCA WORCESTER MOD - 4211, EN DIFERENTES DIAMETROS Y MANOMETROS DE 0-11 KGS/CM2 PARA CADA GAS, INCLUYE; CARGO DIRECTO POR EL COSTO DE MANO DE OBRA Y MATERIALES REQUERIDOS, FLETE A OBRA, ACARREO, ELABORACIÓN, FIJACIÓN, LIMPIEZA Y RETIRO DE SOBRANTES FUERA DE OBRA, EQUIPO DE SEGURIDAD E INSTALACIÓN ESPECIFICA, DEPRECIACIÓN Y DEMÁS CARGOS DERIVADOS DEL USO DE EQUIPO Y HERRAMIENTA EN CUALQUIER NIVEL.</t>
  </si>
  <si>
    <t>SUMINISTRO E INSTALACION DE ALARMA ELECTROMECANICA DE SOBREPONER PARA UN GAS ARIGMED O SIMILAR, FABRICADA EN GABINETE DE PERFILES DE EXTRUSION ESPECIAL DE ALUMINIO EN ACABADO DE PINTURA ELECTROSTATICA HORNEADA, PCB DE ELECTRONICA PARA DETECCION DE BAJA PRESION POR MEDIO DE INTERRUPTOR DE PRESION EXTERNO DE CONTACTOS SECOS (NO INCLUIDO), FUNCION DE ALARMA AUDIO VISUAL PARA EVENTOS DE 1 PUNTO DE CORTE CON LED DE ALTA VISIBILIDAD Y BUZZER SONORO, BOTONES PARA PRUEBA Y SILENCIO, CARATULA ELECTROLUMINICENTE EN CADA MODULO DE GAS, PUERTOS DE CONEXION PARA SEÑAL DE ENLACE CON ALARMA MAESTRA ELECTROMECANICA (BAJO ESPECIFICACION), ALIMENTACION ELECTRICA ESTADART A 127V CON OPCION A 220V.</t>
  </si>
  <si>
    <t>SUMINISTRO, HABILITADO Y COLOCACION DE MURO DE TABLAROCA A DOS CARAS EN HOJA RH RESISTENTE A LA HUMEDAD, INCLUYE: POSTE Y CANAL DE LAMINA GALVANIZADA DE 64 MM, TORNILLO AUTORROSCABLE S1, PERFACINTA, REDIMIX, PEMACHE POP, TABLARROCA DE 13 MM, TRAZO, CORTES, AJUSTES, ELEVACIONES, DESPERDICIOS, FIJACION, HERRAMIENTAS, EQUIPO, LIMPIEZA DEL AREA DE TRABAJO, MANO DE OBRA Y ACARREOS AL SITIO DE SU COLOCACION.</t>
  </si>
  <si>
    <t>SUMINISTRO Y COLOCACIÓN DE BOQUILLA EN MURO DE TABLAROCA DE 9.00 CM., INCLUYE: MATERIALES: PANEL YESO DE 12.7 MM., CANAL DE AMARRA, POSTE METÁLICO, READY MIX, PERFACINTA, TORNILLERÍA YPSA, MANO DE OBRA CON OFICIAL ESPECIALIZADO, AYUDANTE Y PEÓN, HERRAMIENTA MENOR Y EQUIPO DE SEGURIDAD.</t>
  </si>
  <si>
    <t>SUMINISTRO Y COLOCACIÓN DE PISO DE PORCELANATO 60X60, RECTIFICADO, MOD. STONE WALK MARFIL, COLOCADO POR MEDIOS MANUALES, CON PASTA ADHESIVA MARCA CREST, O SIMILAR, DE HASTA 2 CM. DE ESPESOR, JUNTEADOR MARCA CREST DE ACUERDO A COLOR DE PISO O ELECCIÓN. ACARREO DE MATERIALES HASTA 50 M DE DISTANCIA EN TERRENO PLANO Y, ELEVACIÓN DE MATERIALES HASTA 5 M. DE ALTURA. INCLUYE: MANO DE OBRA, HERRAMIENTA Y MATERIALES.</t>
  </si>
  <si>
    <t>SUMINISTRO Y COLOCACIÓN DE ZOCLO DE 10 CM, PISO DE PORCELANATO 60X60, RECTIFICADO, MOD. STONE WALK MARFIL, COLOCADO POR MEDIOS MANUALES, CON PASTA ADHESIVA MARCA CREST, O SIMILAR, DE HASTA 2 CM. DE ESPESOR, JUNTEADOR MARCA CREST DE ACUERDO A COLOR DE PISO O ELECCIÓN. ACARREO DE MATERIALES HASTA 50 M. DE DISTANCIA EN TERRENO PLANO Y, ELEVACIÓN DE MATERIALES HASTA 5 M. DE ALTURA. INCLUYE: MANO DE OBRA, HERRAMIENTA Y MATERIALES.</t>
  </si>
  <si>
    <t>SUMINISTRO DE RECUBRIMIENTO ASÉPTICO EN ROLLO DE VINYL, MODELO AEI/WALL COVERING O SIMILAR FABRICADO A BASE DE VINYL HOMOGÉNEO DE 1.0 MM DE ESPESOR, PRESENTACIÓN EN ROLLO DE 2.00 MTL. DE ANCHO X 30.00 MTL. DE LARGO EQUIVALENTE A 60 MT2, INCLUYE: MOLDURA PARA CURVA SANITARIA, ADHESIVO, SOLDADURA, DESPERDICIO, MATERIALES, MANO DE OBRA ESPECIALIZADA, EQUIPO, HERRAMIENTA Y TODO LO NECESARIO PARA SU CORRECTA EJECUCIÓN.</t>
  </si>
  <si>
    <t>BAÑOS</t>
  </si>
  <si>
    <t>SUMINISTRO Y COLOCACIÓN DE CESTO PARA BASURA PARA CAPACIDAD DE 7 GALONES, MCA RUBBERMAID O SIMILAR, INCLUYE: MATERIAL, MANO DE OBRA Y HERRAMIENTA.</t>
  </si>
  <si>
    <t>SUMINISTRO E INSTALACIÓN DE LAVAMANOS PARA DISCAPACITADOS DE CUBIERTA DE SUPERFICIE SOLIDA TIPO CORIAN COLOR BLANCO, CON MEDIDAS DE 0.70 M X 0.55 M, CON FALDÓN LATERAL DE 0.30 M, NARIZ FRONTAL DE 0.06M, FALDÓN FRONTAL REMETIDO DE 0.34M EN DIAGONAL Y ZOCLO SANITARIO AL FONDO Y LATERAL DE 0.10 M, A UNA SOLA PIEZA, BOLEADO EN ESQUINAS; INCLUYE: 1 OVALIN FORJADO CON EL MISMO MATERIAL ACABADO SEMIMATE, ORIFICIOS, FIJACIONES, MATERIALES, DESPERDICIO, EQUIPO, MANO DE OBRA, HERRAMIENTA Y TODO LO NECESARIO PARA SU CORRECTA INSTALACIÓN.</t>
  </si>
  <si>
    <t>SUMINISTRO Y COLOCACION DE KIT GABINETE HIDRANTE CON ACCESORIOS MARCA TUBOPLUS CONTRAINCENDIOS (PPR-CT RP+FV) , INCLUYE: 1 GABINETE LÁMINA DE ACERO CALIBRE 24 COLOR ROJO DE EMPOTRAR, 1 MANGUERA DE 30M DE POLIESTER DE ALTA DENSIDAD, 1 VÁLVULA ANGULAR DE GLOBO FABRICADA EN BRONCE DE 2" X 1 1/2", 1 CHIFLÓN DE 3 PASOS DE BRONCE DE 1 1/2",  1 NIPLE CAÑA DE BRONCE DE 1 1/2", 1 SOPORTE DESPLIEGUE DE 1 1/2" X 30M, 1 LLAVE UNIVERSAL PARA AJUSTAR COPLES, MANO DE OBRA, ACARREOS, MATERIALES, CONEXIONES, EQUIPO Y HERRAMIENTA</t>
  </si>
  <si>
    <t>TRAZO Y NIVELACIÓN, CON MEDIOS TOPOGRÁFICOS, DE LÍNEA MADRINA, PARA TUBERÍA. INCLUYE; MANO DE OBRA, EQUIPO Y TODO LO NECESARIO PARA SU CORRECTA EJECUCIÓN</t>
  </si>
  <si>
    <t>SUMINISTRO E INSTALACIÓN DE TUBERÍA DE POLIPROPILENO MULTICAPA (PPR-CT RP+FV) TUBOPLUS O SIMILAR  DE 63 MM DE DIÁMETRO. INCLUYE: MATERIALES, HERRAMIENTAS, CONEXIONES, EQUIPO, MANO DE OBRA Y TODO LO NECESARIO PARA SU CORRECTA EJECUCIÓN.</t>
  </si>
  <si>
    <t>SUMINISTRO E INSTALACIÓN DE TUBERÍA DE POLIPROPILENO MULTICAPA (PPR-CT RP+FV) TUBOPLUS O SIMILAR  DE 110 MM DE DIÁMETRO. INCLUYE: MATERIALES, HERRAMIENTAS, CONEXIONES, EQUIPO, MANO DE OBRA Y TODO LO NECESARIO PARA SU CORRECTA EJECUCIÓN.</t>
  </si>
  <si>
    <t>SUMINISTRO E INSTALACIÓN DE CODO DE 63 MM A 90° DE POLIPROPILENO MULTICAPA (PPR-CT RP+FV) TUBOPLUS O SIMILAR. INCLUYE: MATERIALES, HERRAMIENTAS, CONEXIONES, EQUIPO, MANO DE OBRA Y TODO LO NECESARIO PARA SU CORRECTA EJECUCIÓN.</t>
  </si>
  <si>
    <t>SUMINISTRO E INSTALACIÓN DE CODO DE 110 MM A 90° DE POLIPROPILENO MULTICAPA (PPR-CT RP+FV) TUBOPLUS O SIMILAR. INCLUYE: MATERIALES, HERRAMIENTAS, CONEXIONES, EQUIPO, MANO DE OBRA Y TODO LO NECESARIO PARA SU CORRECTA EJECUCIÓN.</t>
  </si>
  <si>
    <t>SUMINISTRO E INSTALACIÓN DE VÁLVULA DE ESFERA DE 63 MM DE POLIPROPILENO MULTICAPA (PPR-CT RP+FV) TUBOPLUS O SIMILAR. INCLUYE: MATERIALES, HERRAMIENTAS, CONEXIONES, EQUIPO, MANO DE OBRA Y TODO LO NECESARIO PARA SU CORRECTA EJECUCIÓN.</t>
  </si>
  <si>
    <t>SUMINISTRO E INSTALACIÓN DE VÁLVULA DE ESFERA DE 110 MM DE POLIPROPILENO MULTICAPA (PPR-CT RP+FV) TUBOPLUS O SIMILAR. INCLUYE: MATERIALES, HERRAMIENTAS, CONEXIONES, EQUIPO, MANO DE OBRA Y TODO LO NECESARIO PARA SU CORRECTA EJECUCIÓN.</t>
  </si>
  <si>
    <t>SUMINISTRO Y COLOCACIÓN DE TEE DE 110 MM DE POLIPROPILENO MULTICAPA (PPR-CT RP+FV) TUBOPLUS O SIMILAR, INCLUYE: MATERIALES, CONEXIONES, ELEVACIONES, MANO DE OBRA, EQUIPO Y HERRAMIENTA NECESARIA PARA SU CORRECTA EJECUCION.</t>
  </si>
  <si>
    <t>SUMINISTRO Y COLOCACIÓN DE REDUCCIÓN DE 110 MM A 63 MM DE POLIPROPILENO MULTICAPA (PPR-CT RP+FV) TUBOPLUS O SIMILAR, INCLUYE: MATERIALES, CONEXIONES, ELEVACIONES, MANO DE OBRA, EQUIPO Y HERRAMIENTA NECESARIA PARA SU CORRECTA EJECUCION.</t>
  </si>
  <si>
    <t>ML</t>
  </si>
  <si>
    <t xml:space="preserve">SUMINISTRO Y COLOCACIÓN DE SOPORTE TIPO PERA PARA TUBERIA DE 2", CONSIDERANDO VARILLA ROSCADA GALVANIZADA DE 3/8" DE HASTA 1 M DE SUJECIÓN, TUERCAS, RONDANAS Y TAQUETES. INCLUYE: FIJACIÓN, MATERIAL, MANO DE OBRA, EQUIPO Y HERRAMIENTA.
</t>
  </si>
  <si>
    <t xml:space="preserve">SUMINISTRO Y COLOCACIÓN DE SOPORTE TIPO PERA PARA TUBERIA DE 4", CONSIDERANDO VARILLA ROSCADA GALVANIZADA DE 3/8" DE HASTA 1 M DE SUJECIÓN, TUERCAS, RONDANAS Y TAQUETES. INCLUYE: FIJACIÓN, MATERIAL, MANO DE OBRA, EQUIPO Y HERRAMIENTA.
</t>
  </si>
  <si>
    <t>SUMINISTRO E INSTALACIÓN DE MANÓMETRO SECO, CARATULA DE 3 1/2″ RANGO 0 – 300 PSI, UL/FM, INCLUYE: MATERIALES MENORES, CONEXIONES, MANO DE OBRA, EQUIPO Y HERRAMIENTA NECESARIA PARA SU CORRECTA EJECUCION.</t>
  </si>
  <si>
    <t>SUMINISTRO E INSTALACIÓN DE EVAPORADORA FAN AND COIL MARCA MIRAGE MODELO DE EVAPORADORA RVI EDH601J DE 57,000 BTU/H (5 TR) DE CAPACIDAD DE CALEFACCIÓN Y ENFRIAMIENTO; DE 230 V/1 PH/60 HZ, DIÁMETRO TUBERÍA LIQUIDO 3/8", DIÁMETRO TUBERÍA GAS 3/4", INCLUYE: TERMOSTATO, ACCESORIOS, MANO DE OBRA, ELEVACIÓN, FIJACION, CONEXIONES, CONSUMIBLES, HERRAMIENTA, ACARREOS, PRUEBAS, LIMPIEZA, HERRAMIENTA MENOR Y TODO LO NECESARIO PARA SU CORRECTA INSTALACIÓN.</t>
  </si>
  <si>
    <t>SUMINISTRO, INSTALACIÓN Y PUESTA EN MARCHA DE EXTRACTOR MARCA SOLER &amp; PALAU, MODELO CEB-2600, CON CAUDAL DE 1,529 CFM, 3/4 HP, 110-127 V, INCLUYE: FIJACIÓN, SOPORTERÍA, CONEXIONES ELÉCTRICAS, ACARREOS, MONTAJES, MANIOBRAS, HERRAMIENTA, MATERIAL, EQUIPO, PRUEBAS Y MANO DE OBRA.</t>
  </si>
  <si>
    <t>SUMINISTRO E INSTALACIÓN DE DUCTO FLEXIBLE DE 8" DE DIAMETRO FABRICADO EN ALUMINIO MARCA VERMONT O SIMILAR CON AISLAMIENTO DE FIBRA DE VIDRIO. INCLUYE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</si>
  <si>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SUMINISTRO E INSTALACIÓN DE AISLAMIENTO TÉRMICO TIPO ARMAFLEX DE 1” DE ESPESOR PARA TUBERÍA DE COBRE DE 1/4”, AUTOEXTINGUIBLE, CÉLULA CERRADA, LIBRE DE CFC. INCLUYE CORTE, ENMANGUE Y SELLADO CON ADHESIVO ESPECIAL PARA EVITAR CONDENSACIÓN, ACABADO LIMPIO Y CONTINUO.</t>
  </si>
  <si>
    <t>SUMINISTRO E INSTALACIÓN DE AISLAMIENTO TÉRMICO TIPO ARMAFLEX DE 1” DE ESPESOR PARA TUBERÍA DE COBRE DE 1/2”, AUTOEXTINGUIBLE, CÉLULA CERRADA, LIBRE DE CFC. INCLUYE CORTE, ENMANGUE Y SELLADO CON ADHESIVO ESPECIAL PARA EVITAR CONDENSACIÓN, ACABADO LIMPIO Y CONTINUO.</t>
  </si>
  <si>
    <t>SUMINISTRO E INSTALACIÓN DE TUBERÍA TUBO CONDUIT GALVANIZADO DE 3/4" PARED DELGADA CON COPLE, INCLUYE MATERIALES MENORES, MANO DE OBRA Y HERRAMIENTA.</t>
  </si>
  <si>
    <t>SUMINISTRO E INSTALACIÓN DE TUBO CONDUIT DE PVC PESADO 19MM. (3/4"), INCLUYE: MATERIALES MENORES, MANO DE OBRA Y HERRAMIENTA.</t>
  </si>
  <si>
    <t>SUMINISTRO E INSTALACIÓN DE TUBO CONDUIT DE PVC PESADO 25MM. (1"), INCLUYE: MATERIALES MENORES, MANO DE OBRA Y HERRAMIENTA.</t>
  </si>
  <si>
    <t>SISTEMA VOCEO</t>
  </si>
  <si>
    <t>SALIDA PARA EL SISTEMA DE RED DE VOZ Y/O DATOS, PARA SERVICIO A SISTEMA DE VOCEO,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</si>
  <si>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SUMINISTRO Y COLOCACION DE BOCINA PARA PLAFÓN MARCA JBL O SIMILAR, MODELO PROFESSIONAL ALTAVOZ PLAFÓN 8124 8100 SERIES IN-CEILING LOU DE 4", ANCHO DE FRECUENCIA DE 60 HZ – 18 KHZ, SENSIBILIDAD 93 DB (1 KHZ – 8 KHZ), 1 W, 1 M, CAPACIDAD DE POTENCIA DE LA BOCINA DE 20 W, MEDIDAS DE 206 MM X 89 MM, DIAMETRO DE CORTE DE 175 MM. INCLUYE: MATERIALES MENORES, MANO DE OBRA, EQUIPO, HERRAMIENTA.</t>
  </si>
  <si>
    <t>SUMINISTRO Y COLOCACION DE MEZCLADOR CONTROLADOR, 8 X 8 MATRIX, ENTRADAS Y SALIDAS BALANCEADAS, TRANSMISIÓN Y RECEPCIÓN HASTA 300 MTS, CON CAT 5, CENTRO DE PRIORIDAD CONTROL DE TONOS GRAVES Y AGUDOS POR ZONA, BOCINA MONITOR DE SELECTOR, HASTA CUATRO MICRÓFONOS DE ESTACIÓN REMOTA Y OCHO MÓDULOS DE AUDIO REMOTOS.</t>
  </si>
  <si>
    <t>SUMINISTRO Y COLOCACION DE MODULO DE ENTRADA DE AUDIO, CONTROLES DE GANANCIA, HASTA 300 MTS DE DISTANCIA CON CAT 5, PARA INSTALADORES EN CAJA ELÉCTRICA ESTÁNDAR DE PARED.</t>
  </si>
  <si>
    <t>SUMINISTRO Y COLOCACION DE AMPLIFICADOR, DOS CANALES A 70V, 120W (RMS) POR CANAL, ENTRADAS BALANCEADAS EN XLR, SALIDAS EN PARALELO XLR, FILTRO PASA ALTAS DE 400 HZ, SELECTOR DE TIERRA FLOTANTE, VENTILADOR DE ENFRIAMIENTO, INDICADOR DE NIVEL Y PICOS EN LEDS, ENTRADA DE 24VDC.</t>
  </si>
  <si>
    <t>SUMINISTRO Y COLOCACION DE CABLE DE AUDIO BINARY O SIMILAR DE 4X16 AWG, INCLUYE: MANO DE OBRA, EQUIPO, HERRAMIENTA, CORTES, DESPERDICIOS, Y LO NECESARIO PARA SU CORRECTA INSTALACIÓN.</t>
  </si>
  <si>
    <t>SALIDA PARA EL SISTEMA DE RED DE VOZ Y/O DATOS, PARA SERVICIO A SISTEMA PACIENTE ENFERMERA,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</si>
  <si>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SUMINISTRO E INSTALACIÓN DE ESTACIÓN DE CORDÓN Y BOTÓN DE LLAMADA PARA REGADERA MODELO 7058-W MARCA JERON. PARA PROPORCIONAR DOS NIVELES DE LLAMADA DISCRETOS Y PRIORIDADES CORRESPONDIENTES DESDE EL BAÑO, CON NIVEL DE PROTECCIÓN IP68.</t>
  </si>
  <si>
    <t>SUMINISTRO E INSTALACIÓN DE TUBO CONDUIT DE PVC PESADO 13MM. (1/2"), INCLUYE: MATERIALES MENORES, MANO DE OBRA Y HERRAMIENTA.</t>
  </si>
  <si>
    <t>LIMPIEZA GRUESA DURANTE LA OBRA, INCLUYE: MANO DE OBRA, EQUIPO Y HERRAMIENTA.</t>
  </si>
  <si>
    <t>LIMPIEZA FINA DE LA OBRA PARA ENTREGA, INCLUYE: MATERIALES, MANO DE OBRA, EQUIPO Y HERRAMIENTA.</t>
  </si>
  <si>
    <t>SUMINISTRO Y COLOCACIÓN DE CABLE MONOPOLAR ALUMINIO S8000 CAL. 2 AWG XHHW-2 LS CT SR XLPE 600V 90°C, INCLUYE: MATERIALES, MANO DE OBRA, EQUIPO, HERRAMIENTA, ACARREOS, DESPERDICIOS, CORTES, LIMPIEZA.</t>
  </si>
  <si>
    <t>SUMINISTRO Y COLOCACIÓN DE CABLE MONOPOLAR ALUMINIO S8000 CAL. 4 AWG XHHW-2 LS CT SR XLPE 600V 90°C, INCLUYE: MATERIALES, MANO DE OBRA, EQUIPO, HERRAMIENTA, ACARREOS, DESPERDICIOS, CORTES, LIMPIEZA.</t>
  </si>
  <si>
    <t>SUMINISTRO Y COLOCACIÓN DE CABLE MONOPOLAR ALUMINIO S8000 CAL. 6 AWG XHHW-2 LS CT SR XLPE 600V 90°C, INCLUYE: MATERIALES, MANO DE OBRA, EQUIPO, HERRAMIENTA, ACARREOS, DESPERDICIOS, CORTES, LIMPIEZA.</t>
  </si>
  <si>
    <t>SUMINISTRO E INSTALACIÓN DE TUBO DE COBRE RÍGIDO TIPO "L" DE 13 MM. DE DIAMETRO.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</si>
  <si>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TIPO "L" DE 19 MM. DE DIAMETRO.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</si>
  <si>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TIPO "L" DE 25 MM. DE DIAMETRO.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</si>
  <si>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TIPO "L" DE 32 MM. DE DIAMETRO.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</si>
  <si>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TIPO "L" DE 38 MM. DE DIAMETRO.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</si>
  <si>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TIPO "L" DE 51 MM. DE DIAMETRO.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</si>
  <si>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TIPO "L" DE 64 MM. DE DIAMETRO.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</si>
  <si>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INSTALACION DE VÁLVULA DE BOLA WORCESTER DE 13 MM. DE DIAMETRO,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</si>
  <si>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INSTALACION DE VÁLVULA DE BOLA WORCESTER DE 19 MM. DE DIAMETRO,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</si>
  <si>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INSTALACION DE VÁLVULA DE BOLA WORCESTER DE 25 MM. DE DIAMETRO,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</si>
  <si>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INSTALACION DE VÁLVULA DE BOLA WORCESTER DE 32 MM. DE DIAMETRO,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</si>
  <si>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INSTALACION DE VÁLVULA DE BOLA WORCESTER DE 38 MM. DE DIAMETRO,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</si>
  <si>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INSTALACION DE VÁLVULA DE BOLA WORCESTER DE 51 MM. DE DIAMETRO,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</si>
  <si>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INSTALACION DE VÁLVULA DE BOLA WORCESTER DE 64 MM. DE DIAMETRO,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</si>
  <si>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INSTALACIÓN DE LÁMPARA DE PASILLO (MEJORADA) 3 CANALES, 9 MEJORADAS MODELO 7155 MARCA JERON. PARA PROPORCIONAR ALIMENTACIÓN, DATOS Y AUDIO PARA UN MÁXIMO DE NUEVE ESTACIONES DE AUDIO Y HASTA UN TOTAL COMBINADO DE 15 ESTACIONES PERIFÉRICAS.</t>
  </si>
  <si>
    <t>SUMINISTRO E INSTALACIÓN DE REJILLA DE RETORNO, MODELO RPR DE 24" X 24" CON ADAPTADOR  REDONDO DE 20" DE DIAM, FABRICADA EN ALUMINIO NATURAL, MARCA PROAIRE, INCLUYE; CARGO DIRECTO POR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</si>
  <si>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SALIDA PARA EL SISTEMA DE DUCTERIA DE DRENADO PARA EQUIPOS DE HVAC A BASE DE PVC HIDRÁULICO DE 3/4”. INCLUYE: 5M DE TUBERÍA DE PVC HIDRÁULICO DE 3/4", 3 CODOS DE PVC HIDRÁULICO DE 90° X 3/4"., 3 CODOS DE PVC HIDRÁULICO DE 45° X 3/4", COLGANTEO CON ESPARRAGO T ABRAZADERA TIPO PERA, INSTALACIÓN POR MURO O TECHO, UNIÓN, DESPERDICIO, CORTES, MANO DE OBRA, HERRAMIENTA Y TODO LO NECESARIO PARA SU CORRECTA EJECUCIÓN.</t>
  </si>
  <si>
    <t>SUMINISTRO E INSTALACIÓN DE GABINETE HECHO EN LÁMINA CALIBRE 22 CON PINTURA ANTICORROSIVA PUERTA Y CHAPA PARA EXITINTOR DE DIMENSIONES 0.80 X 0.40 X 0.23 M, INCLUYE: MATERIALES, INSTALACIÓN, MANO DE OBRA Y HERRAMIENTAS.</t>
  </si>
  <si>
    <t>SUMINISTRO E INSTALACIÓN DE FALSO PLAFÓN DE PANEL TIPO RESISTENTE A LA HUMEDAD DE 13 MM. DE ESPESOR, CON BASTIDOR ARMADO A BASE CANALETA DE 1 1/2 (PULG) Y CANAL LISTÓN CAL. 26, A CADA 0.61 M. DE SEPARACIÓN, INCLUYE: MATERIALES, ACARREOS, ELEVACIONES, CORTES, DESPERDICIOS, FIJACIÓN, ESQUINEROS, PASTA Y CINTA DE REFUERZO DE ACUERDO AL TIPO DE PANEL, MANO DE OBRA, EQUIPO Y HERRAMIENTA.</t>
  </si>
  <si>
    <t>SUMINISTRO E INSTALACIÓN DE CAJILLO PERIMETRAL DE 20 CMS DE ANCHO CON DISEÑO ESPECIFICADO EN PROYECTO A BASE DE PLAFÓN DE PANEL TIPO RESISTENTE AL FUEGO DE 13 MM. DE ESPESOR, CON BASTIDOR ARMADO A BASE CANALETA DE 1 1/2 (PULG) Y CANAL LISTÓN CAL. 26, A CADA 0.61 M. DE SEPARACIÓN, INCLUYE: MATERIALES, ACARREOS, ELEVACIONES, CORTES, DESPERDICIOS, FIJACIÓN, ESQUINEROS, PASTA Y CINTA DE REFUERZO DE ACUERDO AL TIPO DE PANEL, MANO DE OBRA, EQUIPO Y HERRAMIENTA.</t>
  </si>
  <si>
    <t>SUMINISTRO E INSTALACIÓN DE EQUIPO DE ASPIRACIÓN DE 1 LITRO, INCLUYE: REGULADOR DE VACÍO DE TRES PUNTOS DE REGULACIÓN CON VACUÓMETRO, FRASCO DE VIDRIO GRADUADO CON TAPÓN DE PLÁSTICO DE UN LITRO, REGULADOR DE VACÍO CON VACUÓMETRO, CANASTILLA CROMADA, JUEGO DE MANGUERAS TRANSPARENTES. MARCA ARAMED O SIMILAR</t>
  </si>
  <si>
    <t>SUMINISTRO Y COLOCACIÓN DE COLGANTEADA EN BÓVEDA HASTA 4 METROS DE ALTURA PARA INSTALACIONES HIDRAULICAS O ELECTRICAS. INCLUYE: 2 VARILLA ROSCADA DE Ø 3/8" DE 1 METRO @ 0.72 M EN BÓVEDA CON TAQUETE DE Ø 5/8”, 0.40 METROS DE UNICANAL 4X2, ANDAMIOS, ESCALERAS, MATERIALES MENORES Y DE CONSUMO, PRUEBAS, HERRAMIENTAS, MANO DE OBRA Y ACARREO DE MATERIALES AL SITIO DE SU COLOCACIÓN.</t>
  </si>
  <si>
    <t>SUMINISTRO E INSTALACIÓN DE CODO PVC CEMENTAR SANITARIO DE 2"X 45°, INCLUYE: SUMINISTRO, INSTALACIÓN, MATERIALES, PEGAMENTO PVC, MANO DE OBRA, HERRAMIENTA Y EQUIPO.</t>
  </si>
  <si>
    <t>SUMINISTRO E INSTALACIÓN DE CODO PVC CEMENTAR SANITARIO DE 2"X 90°, INCLUYE: SUMINISTRO, INSTALACIÓN, MATERIALES, PEGAMENTO PVC, MANO DE OBRA, HERRAMIENTA Y EQUIPO.</t>
  </si>
  <si>
    <t>SUMINISTRO E INSTALACIÓN DE CODO PVC CEMENTAR, SANITARIO DE 4"X 45°. INCLUYE: SUMINISTRO, INSTALACIÓN, MATERIALES, PEGAMENTO PVC, MANO DE OBRA, HERRAMIENTA Y EQUIPO.</t>
  </si>
  <si>
    <t>SUMINISTRO E INSTALACIÓN DE CODO PVC CEMENTAR, SANITARIO DE 4"X 90°. INCLUYE: SUMINISTRO, INSTALACIÓN, MATERIALES, PEGAMENTO PVC, MANO DE OBRA, HERRAMIENTA Y EQUIPO.</t>
  </si>
  <si>
    <t>SUMINISTRO E INSTALACIÓN DE TEE PVC CEMENTAR SANITARIO DE 2". INCLUYE: SUMINISTRO, INSTALACIÓN, MATERIALES, PEGAMENTO PVC, MANO DE OBRA, HERRAMIENTA Y EQUIPO.</t>
  </si>
  <si>
    <t>SUMINISTRO E INSTALACIÓN DE YEE PVC CONEXIÓN CEMENTAR, SANITARIO DE 2"X2". INCLUYE: SUMINISTRO, INSTALACIÓN, MATERIALES, MANO DE OBRA, HERRAMIENTA Y EQUIPO.</t>
  </si>
  <si>
    <t>SUMINISTRO E INSTALACIÓN DE YEE PVC CONEXIÓN CEMENTAR, SANITARIO DE 4"X2". INCLUYE: SUMINISTRO, INSTALACIÓN, MATERIALES, MANO DE OBRA, HERRAMIENTA Y EQUIPO.</t>
  </si>
  <si>
    <t>SUMINISTRO E INSTALACIÓN DE YEE PVC CONEXIÓN CEMENTAR, SANITARIO DE 4"X4". INCLUYE: SUMINISTRO, INSTALACIÓN, MATERIALES, MANO DE OBRA, HERRAMIENTA Y EQUIPO.</t>
  </si>
  <si>
    <t>Rehabilitacion del tercel nivel del Hospital General de Occidente. Área 4</t>
  </si>
  <si>
    <t>SUMINISTRO E INSTALACION DE CONSOLA DE 1.80 DE LONGITUD, MARCA ARAMED O SIMILAR. INCLUYE: 2 TOMAS DE OXIGENO, 2 TOMAS DE AIRE, 2 TOMAS DE VACÍO, 8 CONTACTOS DUPLEX GRADO HOSPITAL, LAMPARA DE CABECERA, LAMPARA DE AMBIENTACIÓN, TROQUEL PARA SISTEMA PACIENTE ENFERMERA, FIJACION, ACARREOS, CONEXIONES, PRUEBAS Y PUESTA EN OPERACIÓN. REQUIERE ALIMENTACION ELECTRICA Y CANALIZACION A CIRCUITO PRINCIPAL NO INCLUIDA.</t>
  </si>
  <si>
    <t>SUMINISTRO Y COLOCACIÓN DE PUERTA FABRICADA EN TAMBOR CON BASTIDOR DE MADERA 1 1/2" (32MM) FORRADO CON TRIPLAY DE 6MM CUBIERTO POR AMBAS CARAS CON LAMINADO MELAMINA VESTO COLECCIÓN TENDENCIA MODELO TOSCANA 083, CON JAMBA DE TRIPLAY DE 6MM CUBIERTO CON LAMINADO MELAMINA VESTO MOD. TOSCANA 083. PUERTA CENTRADA A VANO. MEDIDAS DE 2.29 M DE ALTO, CON ANTE PECHO DE 0.60 M Y VANO LIBRE DE 1.10 METROS, DE 1.10 M DE ANCHO. INCLUYE: MATERIAL, MANO DE OBRA, EQUIPO Y HERRAMIENTA.</t>
  </si>
  <si>
    <t>SUMINISTRO Y COLOCACIÓN DE PUERTA FABRICADA EN TAMBOR CON BASTIDOR DE MADERA 1 1/2" (32MM) FORRADO CON TRIPLAY DE 6MM CUBIERTO POR AMBAS CARAS CON LAMINADO MELAMINA VESTO COLECCIÓN TENDENCIA MODELO TOSCANA 083, CON JAMBA DE TRIPLAY DE 6MM CUBIERTO CON LAMINADO MELAMINA VESTO MOD. TOSCANA 083. PUERTA CENTRADA A VANO. MEDIDAS DE 2.29 M DE ALTO, CON ANTE PECHO DE 0.60 M Y VANO LIBRE DE 1.10 METROS, DE 0.90 M DE ANCHO. INCLUYE: MATERIAL, MANO DE OBRA, EQUIPO Y HERRAMIENTA.</t>
  </si>
  <si>
    <t>SUMINISTRO E INSTALACIÓN DE MUEBLE FABRICADO CON BASTIDOR DE PTR DE 2"X2", FORRADO DE TRIPLAY DE 1ERA DE 6MM PARA POSTERIOR COLOCACIÓN DE CUBIERTA CORIAN, BASE DE BASTIDORES DE PINO DE 1ERA DE 1"X1", FORRADO DE TRIPLAY DE 1A DE 6MM, CON CAJONERA DE TAMBOR, PUERTA Y ENTREPAÑOS DE MADERA FORRADO CON RECUBRIMIENTO EN LAMINADO MELAMINA VESTO MOD. TOSCANA 083 EN MADERA MACIZA DE 1ERA DE 19 MM, MEDIDAS 0.70X0.55X0.80M, ZOCLO DE 5CM; INCLUYE: FABRICACIÓN, MATERIALES, MANO DE OBRA, EQUIPO, HERRAMIENTA.</t>
  </si>
  <si>
    <t>SUMINISTRO E INSTALACIÓN DE MUEBLE FABRICADO CON BASTIDOR DE PTR DE 2"X2", FORRADO DE TRIPLAY DE 1ERA DE 6MM PARA POSTERIOR COLOCACIÓN DE CUBIERTA CORIAN, BASE DE BASTIDORES DE PINO DE 1ERA DE 1"X1", FORRADO DE TRIPLAY DE 1A DE 6MM, CON CAJONERA DE TAMBOR, PUERTA Y ENTREPAÑOS DE MADERA FORRADO CON RECUBRIMIENTO EN LAMINADO MELAMINA VESTO MOD. TOSCANA 083 EN MADERA MACIZA DE 1ERA DE 19 MM, MEDIDAS 1.10X0.55X0.80M, ZOCLO DE 5CM; INCLUYE: FABRICACIÓN, MATERIALES, MANO DE OBRA, EQUIPO, HERRAMIENTA.</t>
  </si>
  <si>
    <t xml:space="preserve">SUMINISTRO Y COLOCACIÓN DE PUERTAS CORREDIZAS A BASE DE ALUMINIO DE 3" COLOR GRIS EUROPA DE 4.83M DE ANCHO POR 3.00M DE ALTO DIVIDIDO EN 5 PIEZAS, APERTURA DE 2 PUERTAS CORREDIZAS DE 0.990M DE ANCHO X 2.20M DE ALTO, CON JALADERAS TIPO "H" TUBULAR MARCA BRUKEN EN ACERO INOXIDABLE 201, COLOR NEGRO MATE MOD. BRK 7651, CON CRISTAL LAMINADO Y TEMPLADO DE 9MM, 1 ANTEPECHO DE 0.80 X 4.83M, Y 2 FIJOS DE 1.27 X 2.20M; INCLUYE: KIT DE HERRAJES, RIEL, CORTES, PERFILES, ELEMENTOS DE FIJACIÓN, MATERIALES, MANO DE OBRA ESPECIALIZADA, EQUIPO Y HERRAMIENTA. </t>
  </si>
  <si>
    <t>FABRICACIÓN, SUMINISTRO E INSTALACIÓN DE MUEBLE DE ACERO INOXIDABLE T-304 CAL. 18 P3,  MEDIDAS DE 3.56  X0.70X1.00M, A BASE DE CUBIERTA CON RESPALDO Y 1 TARJA 0.40X0.40X0.40M, GABINETE Y PUERTA, 1 ENTREPAÑO Y PATAS EN TUBO DE 1 1/2" CON GOMA ANTIDERRAPANTE, ACABADOS SANITARIOS, BORDES ANTIESCURRIMIENTO Y 1 ESCURRIDERO; INCLUYE: MATERIALES, ORIFICIOS, MANO DE OBRA, DESPERDICIOS, ACARREOS AL LUGAR, FIJACIÓN Y TODO LO NECESARIO PARA SU CORRECTA EJECUCIÓN.</t>
  </si>
  <si>
    <t>FABRICACIÓN, SUMINISTRO E INSTALACIÓN DE TARJA DE 1 TINA DE ACERO INOXIDABLE T-304 CAL. 18 P3,  MEDIDAS DE 0.65X0.65X0.40M, ACABADOS SANITARIOS; INCLUYE: MATERIALES, MANO DE OBRA, DESPERDICIOS, ACARREOS AL LUGAR, FIJACIÓN Y TODO LO NECESARIO PARA SU CORRECTA EJECUCIÓN.</t>
  </si>
  <si>
    <t>SUMINISTRO DE CHILLER TIPO SCROLL INVERTER DE 60 TR (TONELADAS DE REFRIGERACIÓN), MARCA LG ELECTRONICS, ALIMENTACIÓN ELÉCTRICA 460 V / 3 FASES / 60 Hz, ENFRIADO POR AIRE, CON REFRIGERANTE R-410A, DE OPERACIÓN AUTOMÁTICA, TIPO COMPACTO Y ALTA EFICIENCIA ENERGÉTICA, PARA ENFRIAMIENTO DE AGUA EN SISTEMAS DE AIRE ACONDICIONADO. INCLUYE EQUIPO COMPLETO DE FÁBRICA, COMPRESORES TIPO SCROLL INVERTER, EVAPORADOR, CONDENSADOR ENFRIADO POR AIRE, VENTILADORES, TABLERO DE CONTROL Y PROTECCIÓN, CONTROL MICROPROCESADO, SENSORES Y DISPOSITIVOS DE SEGURIDAD, CONEXIONES HIDRÁULICAS Y ELÉCTRICAS PROPIAS DEL EQUIPO, CARGA DE REFRIGERANTE DE FÁBRICA, MANUALES Y DOCUMENTACIÓN TÉCNICA DEL FABRICANTE. INCLUYE EMBALAJE Y ENTREGA DEL EQUIPO EN SITIO. NO INCLUYE INSTALACIÓN, CONEXIONES HIDRÁULICAS O ELÉCTRICAS EXTERNAS, GRÚA, MANIOBRAS, PUESTA EN MARCHA NI PRUEBAS DE OPERACIÓN.</t>
  </si>
  <si>
    <t>SUMINISTRO DE MOTOBOMBA CENTRÍFUGA ELÉCTRICA MODELO GE 2C-30-4, MARCA WDM/BARNES, DE UN PASO, TIPO CARACOL, RADIALMENTE PARTIDA, CONSTRUIDA EN HIERRO GRIS, CON SUCCIÓN DE 2 1/2" Y DESCARGA DE 2", EQUIPADA CON SELLO MECÁNICO Y ACOPLADA DIRECTAMENTE A MOTOR ELÉCTRICO CERRADO, MARCA WEG, DE 3 HP. INCLUYE BOMBA, MOTOR, ACOPLAMIENTO DIRECTO, SELLO MECÁNICO, BASE Y ACCESORIOS PROPIOS DEL EQUIPO, ASÍ COMO EMBALAJE, MANUALES Y DOCUMENTACIÓN TÉCNICA DEL FABRICANTE. NO INCLUYE INSTALACIÓN, CONEXIONES HIDRÁULICAS O ELÉCTRICAS EXTERNAS, MANIOBRAS, GRÚA, PUESTA EN MARCHA NI PRUEBAS DE OPERACIÓN.</t>
  </si>
  <si>
    <t>SUMINISTRO DE MOTOBOMBA CENTRÍFUGA ELÉCTRICA MODELO GE 2E-75-4, MARCA WDM/BARNES, DE UN PASO, TIPO CARACOL, RADIALMENTE PARTIDA, CONSTRUIDA EN HIERRO GRIS, CON SUCCIÓN DE 2 1/2" Y DESCARGA DE 2", EQUIPADA CON SELLO MECÁNICO Y ACOPLADA DIRECTAMENTE A MOTOR ELÉCTRICO CERRADO, MARCA WEG, DE 7.5 HP. INCLUYE BOMBA, MOTOR, ACOPLAMIENTO DIRECTO, SELLO MECÁNICO, BASE Y ACCESORIOS PROPIOS DEL EQUIPO, ASÍ COMO EMBALAJE, MANUALES Y DOCUMENTACIÓN TÉCNICA DEL FABRICANTE. NO INCLUYE INSTALACIÓN, CONEXIONES HIDRÁULICAS O ELÉCTRICAS EXTERNAS, MANIOBRAS, GRÚA, PUESTA EN MARCHA NI PRUEBAS DE OPERACIÓN.</t>
  </si>
  <si>
    <t>SUMINISTRO E INSTALACIÓN DE EVAPORADORA FAN AND COIL MARCA MIRAGE MODELO DE EVAPORADORA RVI EDH121L DE 12,000 BTU/H (1 TR) DE CAPACIDAD DE CALEFACCIÓN Y ENFRIAMIENTO; DE 230 V/1 PH/60 HZ, DIÁMETRO TUBERÍA LIQUIDO 1/4", DIÁMETRO TUBERÍA GAS 1/2", INCLUYE: TERMOSTATO, ACCESORIOS, MANO DE OBRA, ELEVACIÓN, FIJACION, CONEXIONES, CONSUMIBLES, HERRAMIENTA, ACARREOS, PRUEBAS, LIMPIEZA, HERRAMIENTA MENOR Y TODO LO NECESARIO PARA SU CORRECTA INSTALACIÓN.</t>
  </si>
  <si>
    <t>SUMINISTRO Y COLOCACION DE MICRÓFONO DE ESTACIÓN REMOTA, CUELLO DE GANSO 14", SELECTOR DE OCHO ZONAS, INDICADOR INDIVIDUAL Ó TODAS LAS ZONAS, LED´S, INDICADORES DE NIVEL, BOCINA MONITOR, PARA CONECTAR HASTA CUATRO ESTACIONES AL PX-8000.</t>
  </si>
  <si>
    <t>SIOP-E-SMA-OB-LP-0774-2026</t>
  </si>
  <si>
    <t>Rehabilitación de las áreas de hospitalización de escolares niñas y preescolares y terapia intermedia del área de pediatría en el tercer nivel del Hospital General de Occidente CLUES JCSSA007066 (Hospital Zoquipan), en el municipio de Zapopan, Jalisco.</t>
  </si>
  <si>
    <t xml:space="preserve">SUMINISTRO E INSTALACIÓN DE DIFUSOR DE INYECCIÓN, MODELO DPI DE 24" X 24" CON ADAPTADOR  REDONDO DE 8" DIAM, FABRICADA EN ALUMINIO NATURAL, MARCA PROAIRE, INCLUYE; CARGO DIRECTO POR EL COSTO DE MANO DE OBRA Y MATERIALES REQUERIDOS, FLETE A OBRA, ACARREO, COLOCACIÓN, ELEMENTOS DE FIJACIÓN,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 </t>
  </si>
  <si>
    <t>SUMINISTRO E INSTALACIÓN DE DIFUSOR DE INYECCIÓN, MODELO DPI DE 24" X 24" CON ADAPTADOR  REDONDO DE 12" DIAM, FABRICADA EN ALUMINIO NATURAL, MARCA PROAIRE, INCLUYE; CARGO DIRECTO POR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</si>
  <si>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SUMINISTRO E INSTALACIÓN DE CAJA METALICA CON MARCO Y ACRILICO TRANSPARENTE PARA 3 VALVULAS, CON PUERTA ABATIBLE SIN BISAGRAS, MARCA ARIGMED, ARAMED O SIMILAR, INCLUYE; CARGO DIRECTO POR EL COSTO DE MANO DE OBRA Y MATERIALES REQUERIDOS, FLETE A OBRA, ACARREO, ELABORACIÓN, COLOCACION, FIJACIÓN, LIMPIEZA, IDENTIFICADOR DE CAJA DE SECCIONAMIENTO CONFORME A NORMA NFPA 99-C, RETIRO DE SOBRANTE FUERA DE OBRA, EQUIPO DE SEGURIDAD, INSTALACIONES ESPECIFICAS, DEPRECIACION Y DEMAS CARGOS DERIVADOS DEL USO DE EQUIPO Y HERRAMIENTA, EN CUALQUIER NIVEL.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</si>
</sst>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2]* #,##0.00_-;\-[$€-2]* #,##0.00_-;_-[$€-2]* \-??_-"/>
    <numFmt numFmtId="165" formatCode="_-&quot;$&quot;* #,##0.00_-;&quot;-$&quot;* #,##0.00_-;_-&quot;$&quot;* \-??_-;_-@_-"/>
    <numFmt numFmtId="166" formatCode="&quot;$&quot;#,##0.00;[Red]&quot;-$&quot;#,##0.00"/>
    <numFmt numFmtId="167" formatCode="#,##0.0000"/>
    <numFmt numFmtId="168" formatCode="&quot;SIOP-&quot;000"/>
    <numFmt numFmtId="169" formatCode="&quot;$&quot;#,##0.00"/>
    <numFmt numFmtId="170" formatCode="0.000"/>
    <numFmt numFmtId="171" formatCode="#,##0.000"/>
  </numFmts>
  <fonts count="22">
    <font>
      <sz val="11"/>
      <color rgb="FF000000"/>
      <name val="Calibri"/>
      <family val="2"/>
      <charset val="-122"/>
    </font>
    <font>
      <sz val="10"/>
      <color theme="1"/>
      <name val="Arial"/>
      <family val="2"/>
    </font>
    <font>
      <sz val="11"/>
      <name val="Calibri"/>
      <family val="2"/>
    </font>
    <font>
      <sz val="10"/>
      <name val="Calibri"/>
      <family val="2"/>
    </font>
    <font>
      <sz val="8"/>
      <name val="Arial"/>
      <family val="2"/>
    </font>
    <font>
      <b/>
      <sz val="11"/>
      <name val="Calibri"/>
      <family val="2"/>
    </font>
    <font>
      <b/>
      <sz val="10"/>
      <name val="Calibri"/>
      <family val="2"/>
    </font>
    <font>
      <b/>
      <sz val="18"/>
      <name val="Calibri"/>
      <family val="2"/>
    </font>
    <font>
      <b/>
      <sz val="10"/>
      <color rgb="FF000000"/>
      <name val="Calibri"/>
      <family val="2"/>
    </font>
    <font>
      <b/>
      <sz val="10"/>
      <color rgb="FF5B9BD5"/>
      <name val="Calibri"/>
      <family val="2"/>
    </font>
    <font>
      <b/>
      <sz val="11"/>
      <color rgb="FF000000"/>
      <name val="Calibri"/>
      <family val="2"/>
    </font>
    <font>
      <sz val="8"/>
      <color rgb="FF000000"/>
      <name val="Arial"/>
      <family val="2"/>
    </font>
    <font>
      <b/>
      <sz val="10"/>
      <color rgb="FF0000CC"/>
      <name val="Calibri"/>
      <family val="2"/>
      <scheme val="minor"/>
    </font>
    <font>
      <b/>
      <sz val="10"/>
      <color rgb="FF0000CC"/>
      <name val="Calibri"/>
      <family val="2"/>
    </font>
    <font>
      <sz val="10"/>
      <name val="Arial"/>
      <family val="2"/>
    </font>
    <font>
      <sz val="11"/>
      <color theme="0"/>
      <name val="Calibri"/>
      <family val="2"/>
      <scheme val="minor"/>
    </font>
    <font>
      <b/>
      <sz val="12"/>
      <name val="Calibri"/>
      <family val="2"/>
      <scheme val="minor"/>
    </font>
    <font>
      <b/>
      <sz val="10"/>
      <name val="Calibri"/>
      <family val="2"/>
      <scheme val="minor"/>
    </font>
    <font>
      <b/>
      <sz val="10"/>
      <color rgb="FF006600"/>
      <name val="Calibri"/>
      <family val="2"/>
      <scheme val="minor"/>
    </font>
    <font>
      <sz val="10"/>
      <color rgb="FF006600"/>
      <name val="Calibri"/>
      <family val="2"/>
      <scheme val="minor"/>
    </font>
    <font>
      <sz val="10"/>
      <name val="Calibri"/>
      <family val="2"/>
      <scheme val="minor"/>
    </font>
    <font>
      <sz val="8"/>
      <name val="Calibri"/>
      <family val="2"/>
      <charset val="-122"/>
    </font>
  </fonts>
  <fills count="4">
    <fill>
      <patternFill patternType="none"/>
    </fill>
    <fill>
      <patternFill patternType="gray125"/>
    </fill>
    <fill>
      <patternFill patternType="solid">
        <fgColor rgb="FF369443"/>
        <bgColor indexed="64"/>
      </patternFill>
    </fill>
    <fill>
      <patternFill patternType="solid">
        <fgColor theme="0" tint="-0.249939993023872"/>
        <bgColor indexed="64"/>
      </patternFill>
    </fill>
  </fills>
  <borders count="14">
    <border>
      <left/>
      <right/>
      <top/>
      <bottom/>
      <diagonal/>
    </border>
    <border>
      <left style="medium">
        <color auto="1"/>
      </left>
      <right style="medium">
        <color auto="1"/>
      </right>
      <top style="medium">
        <color auto="1"/>
      </top>
      <bottom/>
    </border>
    <border>
      <left style="medium">
        <color auto="1"/>
      </left>
      <right style="medium">
        <color auto="1"/>
      </right>
      <top/>
      <bottom/>
    </border>
    <border>
      <left style="medium">
        <color auto="1"/>
      </left>
      <right/>
      <top/>
      <bottom/>
    </border>
    <border>
      <left/>
      <right style="medium">
        <color auto="1"/>
      </right>
      <top/>
      <bottom/>
    </border>
    <border>
      <left style="medium">
        <color auto="1"/>
      </left>
      <right/>
      <top style="medium">
        <color auto="1"/>
      </top>
      <bottom/>
    </border>
    <border>
      <left/>
      <right style="medium">
        <color auto="1"/>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rgb="FF333F48"/>
      </left>
      <right/>
      <top style="medium">
        <color rgb="FF333F48"/>
      </top>
      <bottom style="medium">
        <color rgb="FF333F48"/>
      </bottom>
    </border>
    <border>
      <left/>
      <right/>
      <top style="medium">
        <color rgb="FF333F48"/>
      </top>
      <bottom style="medium">
        <color rgb="FF333F48"/>
      </bottom>
    </border>
    <border>
      <left/>
      <right style="thin">
        <color rgb="FF333F48"/>
      </right>
      <top style="medium">
        <color rgb="FF333F48"/>
      </top>
      <bottom style="medium">
        <color rgb="FF333F48"/>
      </bottom>
    </border>
    <border>
      <left style="medium">
        <color auto="1"/>
      </left>
      <right/>
      <top/>
      <bottom style="medium">
        <color auto="1"/>
      </bottom>
    </border>
    <border>
      <left/>
      <right/>
      <top/>
      <bottom style="medium">
        <color auto="1"/>
      </bottom>
    </border>
  </borders>
  <cellStyleXfs count="35">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65" fontId="0" fillId="0" borderId="0" applyBorder="0" applyProtection="0">
      <alignment/>
    </xf>
    <xf numFmtId="0" fontId="14" fillId="0" borderId="0">
      <alignment/>
      <protection/>
    </xf>
    <xf numFmtId="0" fontId="0" fillId="0" borderId="0">
      <alignment/>
      <protection/>
    </xf>
    <xf numFmtId="165" fontId="0" fillId="0" borderId="0" applyBorder="0" applyProtection="0">
      <alignment/>
    </xf>
    <xf numFmtId="0" fontId="14" fillId="0" borderId="0">
      <alignment/>
      <protection/>
    </xf>
    <xf numFmtId="0" fontId="14" fillId="0" borderId="0">
      <alignment/>
      <protection/>
    </xf>
    <xf numFmtId="0" fontId="14" fillId="0" borderId="0">
      <alignment/>
      <protection/>
    </xf>
    <xf numFmtId="164" fontId="14" fillId="0" borderId="0">
      <alignment/>
      <protection/>
    </xf>
    <xf numFmtId="0" fontId="14" fillId="0" borderId="0">
      <alignment/>
      <protection/>
    </xf>
    <xf numFmtId="0" fontId="14" fillId="0" borderId="0">
      <alignment/>
      <protection/>
    </xf>
    <xf numFmtId="0" fontId="14" fillId="0" borderId="0">
      <alignment/>
      <protection/>
    </xf>
    <xf numFmtId="165" fontId="0" fillId="0" borderId="0" applyBorder="0" applyProtection="0">
      <alignment/>
    </xf>
    <xf numFmtId="165" fontId="0" fillId="0" borderId="0" applyBorder="0" applyProtection="0">
      <alignment/>
    </xf>
    <xf numFmtId="0" fontId="14" fillId="0" borderId="0">
      <alignment/>
      <protection/>
    </xf>
    <xf numFmtId="0" fontId="0" fillId="0" borderId="0">
      <alignment/>
      <protection/>
    </xf>
  </cellStyleXfs>
  <cellXfs count="95">
    <xf numFmtId="0" fontId="0" fillId="0" borderId="0" xfId="0"/>
    <xf numFmtId="0" fontId="15" fillId="2" borderId="0" xfId="34" applyFont="1" applyFill="1" applyAlignment="1">
      <alignment horizontal="center" vertical="center" wrapText="1"/>
      <protection/>
    </xf>
    <xf numFmtId="0" fontId="2" fillId="0" borderId="0" xfId="30" applyFont="1" applyAlignment="1">
      <alignment vertical="top"/>
      <protection/>
    </xf>
    <xf numFmtId="0" fontId="3" fillId="0" borderId="0" xfId="30" applyFont="1" applyAlignment="1">
      <alignment vertical="top"/>
      <protection/>
    </xf>
    <xf numFmtId="0" fontId="2" fillId="0" borderId="0" xfId="24" applyFont="1" applyAlignment="1">
      <alignment horizontal="center" vertical="center"/>
      <protection/>
    </xf>
    <xf numFmtId="0" fontId="4" fillId="0" borderId="0" xfId="30" applyFont="1" applyAlignment="1">
      <alignment vertical="top"/>
      <protection/>
    </xf>
    <xf numFmtId="0" fontId="0" fillId="0" borderId="0" xfId="0" applyAlignment="1">
      <alignment horizontal="left"/>
    </xf>
    <xf numFmtId="0" fontId="0" fillId="0" borderId="0" xfId="0" applyAlignment="1">
      <alignment horizontal="justify"/>
    </xf>
    <xf numFmtId="0" fontId="0" fillId="0" borderId="0" xfId="0" applyAlignment="1">
      <alignment wrapText="1"/>
    </xf>
    <xf numFmtId="0" fontId="2" fillId="0" borderId="1" xfId="30" applyFont="1" applyBorder="1" applyAlignment="1">
      <alignment horizontal="left" vertical="top"/>
      <protection/>
    </xf>
    <xf numFmtId="0" fontId="5" fillId="0" borderId="1" xfId="30" applyFont="1" applyBorder="1" applyAlignment="1">
      <alignment horizontal="justify" vertical="top"/>
      <protection/>
    </xf>
    <xf numFmtId="0" fontId="2" fillId="0" borderId="2" xfId="30" applyFont="1" applyBorder="1" applyAlignment="1">
      <alignment horizontal="left" vertical="top"/>
      <protection/>
    </xf>
    <xf numFmtId="0" fontId="5" fillId="0" borderId="2" xfId="30" applyFont="1" applyBorder="1" applyAlignment="1">
      <alignment horizontal="justify" vertical="top" wrapText="1"/>
      <protection/>
    </xf>
    <xf numFmtId="0" fontId="5" fillId="0" borderId="3" xfId="30" applyFont="1" applyBorder="1" applyAlignment="1">
      <alignment horizontal="center" vertical="top"/>
      <protection/>
    </xf>
    <xf numFmtId="0" fontId="5" fillId="0" borderId="0" xfId="30" applyFont="1" applyAlignment="1">
      <alignment horizontal="center" vertical="top"/>
      <protection/>
    </xf>
    <xf numFmtId="0" fontId="5" fillId="0" borderId="4" xfId="30" applyFont="1" applyBorder="1" applyAlignment="1">
      <alignment horizontal="center" vertical="top" wrapText="1"/>
      <protection/>
    </xf>
    <xf numFmtId="0" fontId="6" fillId="0" borderId="0" xfId="30" applyFont="1" applyAlignment="1">
      <alignment horizontal="justify" vertical="top" wrapText="1"/>
      <protection/>
    </xf>
    <xf numFmtId="0" fontId="5" fillId="0" borderId="5" xfId="30" applyFont="1" applyBorder="1" applyAlignment="1">
      <alignment horizontal="justify" vertical="top"/>
      <protection/>
    </xf>
    <xf numFmtId="14" fontId="2" fillId="0" borderId="6" xfId="30" applyNumberFormat="1" applyFont="1" applyBorder="1" applyAlignment="1">
      <alignment horizontal="left" vertical="top" wrapText="1"/>
      <protection/>
    </xf>
    <xf numFmtId="14" fontId="2" fillId="0" borderId="4" xfId="30" applyNumberFormat="1" applyFont="1" applyBorder="1" applyAlignment="1">
      <alignment horizontal="left" vertical="top" wrapText="1"/>
      <protection/>
    </xf>
    <xf numFmtId="0" fontId="2" fillId="0" borderId="4" xfId="30" applyFont="1" applyBorder="1" applyAlignment="1">
      <alignment horizontal="left" vertical="top" wrapText="1"/>
      <protection/>
    </xf>
    <xf numFmtId="14" fontId="2" fillId="0" borderId="7" xfId="30" applyNumberFormat="1" applyFont="1" applyBorder="1" applyAlignment="1">
      <alignment horizontal="left" vertical="top" wrapText="1"/>
      <protection/>
    </xf>
    <xf numFmtId="0" fontId="6" fillId="0" borderId="1" xfId="30" applyFont="1" applyBorder="1" applyAlignment="1">
      <alignment horizontal="center" vertical="top"/>
      <protection/>
    </xf>
    <xf numFmtId="0" fontId="2" fillId="0" borderId="8" xfId="30" applyFont="1" applyBorder="1" applyAlignment="1">
      <alignment horizontal="left" vertical="top"/>
      <protection/>
    </xf>
    <xf numFmtId="0" fontId="3" fillId="0" borderId="0" xfId="30" applyFont="1" applyAlignment="1">
      <alignment horizontal="left" vertical="top"/>
      <protection/>
    </xf>
    <xf numFmtId="0" fontId="3" fillId="0" borderId="0" xfId="30" applyFont="1" applyAlignment="1">
      <alignment horizontal="justify" vertical="top"/>
      <protection/>
    </xf>
    <xf numFmtId="0" fontId="3" fillId="0" borderId="0" xfId="30" applyFont="1" applyAlignment="1">
      <alignment vertical="top" wrapText="1"/>
      <protection/>
    </xf>
    <xf numFmtId="0" fontId="5" fillId="0" borderId="0" xfId="30" applyFont="1" applyAlignment="1">
      <alignment horizontal="left" vertical="top"/>
      <protection/>
    </xf>
    <xf numFmtId="0" fontId="5" fillId="0" borderId="0" xfId="30" applyFont="1" applyAlignment="1">
      <alignment horizontal="justify" vertical="top"/>
      <protection/>
    </xf>
    <xf numFmtId="0" fontId="5" fillId="0" borderId="0" xfId="30" applyFont="1" applyAlignment="1">
      <alignment vertical="top"/>
      <protection/>
    </xf>
    <xf numFmtId="0" fontId="5" fillId="0" borderId="0" xfId="30" applyFont="1" applyAlignment="1">
      <alignment vertical="top" wrapText="1"/>
      <protection/>
    </xf>
    <xf numFmtId="49" fontId="3" fillId="0" borderId="0" xfId="30" applyNumberFormat="1" applyFont="1" applyAlignment="1">
      <alignment horizontal="left" vertical="top"/>
      <protection/>
    </xf>
    <xf numFmtId="0" fontId="6" fillId="0" borderId="0" xfId="30" applyFont="1" applyAlignment="1">
      <alignment horizontal="justify" vertical="top"/>
      <protection/>
    </xf>
    <xf numFmtId="166" fontId="6" fillId="0" borderId="0" xfId="30" applyNumberFormat="1" applyFont="1" applyAlignment="1">
      <alignment horizontal="justify" vertical="top" wrapText="1"/>
      <protection/>
    </xf>
    <xf numFmtId="166" fontId="6" fillId="0" borderId="0" xfId="30" applyNumberFormat="1" applyFont="1" applyAlignment="1">
      <alignment horizontal="right" vertical="top" wrapText="1"/>
      <protection/>
    </xf>
    <xf numFmtId="0" fontId="8" fillId="0" borderId="0" xfId="30" applyFont="1" applyAlignment="1">
      <alignment horizontal="left" vertical="top"/>
      <protection/>
    </xf>
    <xf numFmtId="0" fontId="8" fillId="0" borderId="0" xfId="30" applyFont="1" applyAlignment="1">
      <alignment horizontal="justify" vertical="top"/>
      <protection/>
    </xf>
    <xf numFmtId="49" fontId="9" fillId="0" borderId="0" xfId="30" applyNumberFormat="1" applyFont="1" applyAlignment="1">
      <alignment horizontal="center" vertical="top" wrapText="1"/>
      <protection/>
    </xf>
    <xf numFmtId="167" fontId="9" fillId="0" borderId="0" xfId="30" applyNumberFormat="1" applyFont="1" applyAlignment="1">
      <alignment horizontal="right" vertical="top"/>
      <protection/>
    </xf>
    <xf numFmtId="166" fontId="10" fillId="0" borderId="0" xfId="0" applyNumberFormat="1" applyFont="1" applyAlignment="1">
      <alignment horizontal="justify" vertical="top" wrapText="1"/>
    </xf>
    <xf numFmtId="168" fontId="4" fillId="0" borderId="0" xfId="30" applyNumberFormat="1" applyFont="1" applyAlignment="1">
      <alignment horizontal="left" vertical="top"/>
      <protection/>
    </xf>
    <xf numFmtId="0" fontId="4" fillId="0" borderId="0" xfId="0" applyFont="1" applyAlignment="1">
      <alignment horizontal="justify" vertical="top"/>
    </xf>
    <xf numFmtId="0" fontId="4" fillId="0" borderId="0" xfId="30" applyFont="1" applyAlignment="1">
      <alignment horizontal="center" vertical="top"/>
      <protection/>
    </xf>
    <xf numFmtId="4" fontId="4" fillId="0" borderId="0" xfId="30" applyNumberFormat="1" applyFont="1" applyAlignment="1">
      <alignment vertical="top"/>
      <protection/>
    </xf>
    <xf numFmtId="169" fontId="4" fillId="0" borderId="0" xfId="20" applyNumberFormat="1" applyFont="1" applyBorder="1" applyAlignment="1" applyProtection="1">
      <alignment vertical="top"/>
      <protection/>
    </xf>
    <xf numFmtId="4" fontId="4" fillId="0" borderId="0" xfId="0" applyNumberFormat="1" applyFont="1" applyAlignment="1">
      <alignment horizontal="center" vertical="top" wrapText="1"/>
    </xf>
    <xf numFmtId="169" fontId="11" fillId="0" borderId="0" xfId="0" applyNumberFormat="1" applyFont="1" applyAlignment="1">
      <alignment horizontal="right" vertical="top"/>
    </xf>
    <xf numFmtId="0" fontId="13" fillId="0" borderId="0" xfId="30" applyFont="1" applyAlignment="1">
      <alignment horizontal="justify" vertical="top" wrapText="1"/>
      <protection/>
    </xf>
    <xf numFmtId="166" fontId="8" fillId="0" borderId="0" xfId="0" applyNumberFormat="1" applyFont="1" applyAlignment="1">
      <alignment horizontal="right" vertical="top" wrapText="1"/>
    </xf>
    <xf numFmtId="0" fontId="5" fillId="0" borderId="1" xfId="30" applyFont="1" applyBorder="1" applyAlignment="1">
      <alignment vertical="top"/>
      <protection/>
    </xf>
    <xf numFmtId="0" fontId="5" fillId="0" borderId="2" xfId="30" applyFont="1" applyBorder="1" applyAlignment="1">
      <alignment vertical="top"/>
      <protection/>
    </xf>
    <xf numFmtId="0" fontId="5" fillId="0" borderId="8" xfId="30" applyFont="1" applyBorder="1" applyAlignment="1">
      <alignment vertical="top"/>
      <protection/>
    </xf>
    <xf numFmtId="0" fontId="15" fillId="2" borderId="9" xfId="34" applyFont="1" applyFill="1" applyBorder="1" applyAlignment="1">
      <alignment horizontal="center" vertical="center" wrapText="1"/>
      <protection/>
    </xf>
    <xf numFmtId="0" fontId="15" fillId="2" borderId="10" xfId="34" applyFont="1" applyFill="1" applyBorder="1" applyAlignment="1">
      <alignment horizontal="center" vertical="center" wrapText="1"/>
      <protection/>
    </xf>
    <xf numFmtId="0" fontId="15" fillId="2" borderId="11" xfId="34" applyFont="1" applyFill="1" applyBorder="1" applyAlignment="1">
      <alignment horizontal="center" vertical="center" wrapText="1"/>
      <protection/>
    </xf>
    <xf numFmtId="0" fontId="15" fillId="2" borderId="0" xfId="34" applyFont="1" applyFill="1" applyAlignment="1">
      <alignment horizontal="left" vertical="center" wrapText="1"/>
      <protection/>
    </xf>
    <xf numFmtId="169" fontId="15" fillId="2" borderId="0" xfId="34" applyNumberFormat="1" applyFont="1" applyFill="1" applyAlignment="1">
      <alignment horizontal="right" vertical="center" wrapText="1"/>
      <protection/>
    </xf>
    <xf numFmtId="0" fontId="16" fillId="3" borderId="0" xfId="24" applyFont="1" applyFill="1" applyAlignment="1">
      <alignment vertical="top"/>
      <protection/>
    </xf>
    <xf numFmtId="0" fontId="17" fillId="3" borderId="0" xfId="24" applyFont="1" applyFill="1" applyAlignment="1">
      <alignment horizontal="center" vertical="top"/>
      <protection/>
    </xf>
    <xf numFmtId="0" fontId="16" fillId="3" borderId="0" xfId="24" applyFont="1" applyFill="1" applyAlignment="1">
      <alignment horizontal="center" vertical="top"/>
      <protection/>
    </xf>
    <xf numFmtId="170" fontId="16" fillId="3" borderId="0" xfId="24" applyNumberFormat="1" applyFont="1" applyFill="1" applyAlignment="1">
      <alignment vertical="top"/>
      <protection/>
    </xf>
    <xf numFmtId="165" fontId="0" fillId="0" borderId="0" xfId="20">
      <alignment/>
    </xf>
    <xf numFmtId="49" fontId="12" fillId="0" borderId="0" xfId="24" applyNumberFormat="1" applyFont="1" applyAlignment="1">
      <alignment horizontal="left" vertical="top"/>
      <protection/>
    </xf>
    <xf numFmtId="0" fontId="12" fillId="0" borderId="0" xfId="24" applyFont="1" applyAlignment="1">
      <alignment horizontal="justify" vertical="top"/>
      <protection/>
    </xf>
    <xf numFmtId="169" fontId="12" fillId="0" borderId="0" xfId="23" applyNumberFormat="1" applyFont="1" applyAlignment="1">
      <alignment vertical="top"/>
    </xf>
    <xf numFmtId="4" fontId="2" fillId="0" borderId="0" xfId="30" applyNumberFormat="1" applyFont="1" applyAlignment="1">
      <alignment vertical="top"/>
      <protection/>
    </xf>
    <xf numFmtId="0" fontId="18" fillId="0" borderId="0" xfId="24" applyFont="1" applyAlignment="1">
      <alignment horizontal="justify" vertical="top"/>
      <protection/>
    </xf>
    <xf numFmtId="0" fontId="19" fillId="0" borderId="0" xfId="24" applyFont="1" applyAlignment="1">
      <alignment horizontal="center" vertical="top" wrapText="1"/>
      <protection/>
    </xf>
    <xf numFmtId="4" fontId="19" fillId="0" borderId="0" xfId="24" applyNumberFormat="1" applyFont="1" applyAlignment="1">
      <alignment horizontal="right" vertical="top"/>
      <protection/>
    </xf>
    <xf numFmtId="165" fontId="20" fillId="0" borderId="0" xfId="20" applyFont="1" applyAlignment="1">
      <alignment horizontal="right" vertical="top"/>
    </xf>
    <xf numFmtId="4" fontId="18" fillId="0" borderId="0" xfId="24" applyNumberFormat="1" applyFont="1" applyAlignment="1">
      <alignment horizontal="center" vertical="top"/>
      <protection/>
    </xf>
    <xf numFmtId="169" fontId="18" fillId="0" borderId="0" xfId="20" applyNumberFormat="1" applyFont="1" applyAlignment="1">
      <alignment vertical="top"/>
    </xf>
    <xf numFmtId="0" fontId="5" fillId="0" borderId="0" xfId="24" applyFont="1" applyAlignment="1">
      <alignment vertical="top"/>
      <protection/>
    </xf>
    <xf numFmtId="4" fontId="5" fillId="0" borderId="0" xfId="24" applyNumberFormat="1" applyFont="1" applyAlignment="1">
      <alignment vertical="top"/>
      <protection/>
    </xf>
    <xf numFmtId="171" fontId="19" fillId="0" borderId="0" xfId="24" applyNumberFormat="1" applyFont="1" applyAlignment="1">
      <alignment horizontal="right" vertical="top"/>
      <protection/>
    </xf>
    <xf numFmtId="0" fontId="15" fillId="2" borderId="0" xfId="34" applyFont="1" applyFill="1" applyAlignment="1">
      <alignment horizontal="center" vertical="center" wrapText="1"/>
      <protection/>
    </xf>
    <xf numFmtId="0" fontId="5" fillId="0" borderId="1" xfId="30" applyFont="1" applyBorder="1" applyAlignment="1">
      <alignment horizontal="center" vertical="top"/>
      <protection/>
    </xf>
    <xf numFmtId="0" fontId="2" fillId="0" borderId="8" xfId="30" applyFont="1" applyBorder="1" applyAlignment="1">
      <alignment horizontal="justify" vertical="top"/>
      <protection/>
    </xf>
    <xf numFmtId="0" fontId="2" fillId="0" borderId="3" xfId="30" applyFont="1" applyBorder="1" applyAlignment="1">
      <alignment horizontal="center" vertical="top"/>
      <protection/>
    </xf>
    <xf numFmtId="0" fontId="2" fillId="0" borderId="0" xfId="30" applyFont="1" applyAlignment="1">
      <alignment horizontal="center" vertical="top"/>
      <protection/>
    </xf>
    <xf numFmtId="0" fontId="2" fillId="0" borderId="4" xfId="30" applyFont="1" applyBorder="1" applyAlignment="1">
      <alignment horizontal="center" vertical="top"/>
      <protection/>
    </xf>
    <xf numFmtId="0" fontId="2" fillId="0" borderId="12" xfId="30" applyFont="1" applyBorder="1" applyAlignment="1">
      <alignment horizontal="center" vertical="top"/>
      <protection/>
    </xf>
    <xf numFmtId="0" fontId="2" fillId="0" borderId="13" xfId="30" applyFont="1" applyBorder="1" applyAlignment="1">
      <alignment horizontal="center" vertical="top"/>
      <protection/>
    </xf>
    <xf numFmtId="0" fontId="2" fillId="0" borderId="7" xfId="30" applyFont="1" applyBorder="1" applyAlignment="1">
      <alignment horizontal="center" vertical="top"/>
      <protection/>
    </xf>
    <xf numFmtId="0" fontId="5" fillId="0" borderId="2" xfId="30" applyFont="1" applyBorder="1" applyAlignment="1">
      <alignment horizontal="center" vertical="top"/>
      <protection/>
    </xf>
    <xf numFmtId="0" fontId="5" fillId="0" borderId="8" xfId="30" applyFont="1" applyBorder="1" applyAlignment="1">
      <alignment horizontal="center" vertical="top"/>
      <protection/>
    </xf>
    <xf numFmtId="0" fontId="15" fillId="2" borderId="9" xfId="34" applyFont="1" applyFill="1" applyBorder="1" applyAlignment="1">
      <alignment horizontal="center" vertical="center" wrapText="1"/>
      <protection/>
    </xf>
    <xf numFmtId="0" fontId="15" fillId="2" borderId="10" xfId="34" applyFont="1" applyFill="1" applyBorder="1" applyAlignment="1">
      <alignment horizontal="center" vertical="center" wrapText="1"/>
      <protection/>
    </xf>
    <xf numFmtId="0" fontId="15" fillId="2" borderId="11" xfId="34" applyFont="1" applyFill="1" applyBorder="1" applyAlignment="1">
      <alignment horizontal="center" vertical="center" wrapText="1"/>
      <protection/>
    </xf>
    <xf numFmtId="0" fontId="7" fillId="0" borderId="8" xfId="30" applyFont="1" applyBorder="1" applyAlignment="1">
      <alignment horizontal="center" vertical="top"/>
      <protection/>
    </xf>
    <xf numFmtId="0" fontId="5" fillId="0" borderId="8" xfId="30" applyFont="1" applyBorder="1" applyAlignment="1">
      <alignment horizontal="justify" vertical="top" wrapText="1"/>
      <protection/>
    </xf>
    <xf numFmtId="14" fontId="5" fillId="0" borderId="5" xfId="30" applyNumberFormat="1" applyFont="1" applyBorder="1" applyAlignment="1">
      <alignment horizontal="right" vertical="top"/>
      <protection/>
    </xf>
    <xf numFmtId="0" fontId="3" fillId="0" borderId="8" xfId="30" applyFont="1" applyBorder="1" applyAlignment="1">
      <alignment horizontal="justify" vertical="top"/>
      <protection/>
    </xf>
    <xf numFmtId="14" fontId="5" fillId="0" borderId="3" xfId="30" applyNumberFormat="1" applyFont="1" applyBorder="1" applyAlignment="1">
      <alignment horizontal="right" vertical="top"/>
      <protection/>
    </xf>
    <xf numFmtId="14" fontId="5" fillId="0" borderId="12" xfId="30" applyNumberFormat="1" applyFont="1" applyBorder="1" applyAlignment="1">
      <alignment horizontal="right" vertical="top"/>
      <protection/>
    </xf>
  </cellXfs>
  <cellStyles count="21">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3" xfId="21"/>
    <cellStyle name="Normal 5" xfId="22"/>
    <cellStyle name="Moneda 2 2" xfId="23"/>
    <cellStyle name="Normal 2 2" xfId="24"/>
    <cellStyle name="Normal 10" xfId="25"/>
    <cellStyle name="Normal 2 3" xfId="26"/>
    <cellStyle name="Normal 4 2" xfId="27"/>
    <cellStyle name="Millares 2" xfId="28"/>
    <cellStyle name="Normal 3 2" xfId="29"/>
    <cellStyle name="Normal 2" xfId="30"/>
    <cellStyle name="Moneda 2" xfId="31"/>
    <cellStyle name="Moneda 2 2 2" xfId="32"/>
    <cellStyle name="Normal 2 2 2" xfId="33"/>
    <cellStyle name="Normal 4" xfId="34"/>
  </cellStyles>
  <dxfs count="51">
    <dxf>
      <font>
        <color rgb="FF9C0006"/>
      </font>
      <fill>
        <patternFill patternType="solid">
          <bgColor rgb="FFFFC7CE"/>
        </patternFill>
      </fill>
    </dxf>
    <dxf>
      <font>
        <color rgb="FF9C0006"/>
      </font>
      <fill>
        <patternFill patternType="solid">
          <bgColor rgb="FFFFC7CE"/>
        </patternFill>
      </fill>
    </dxf>
    <dxf>
      <font>
        <color theme="0"/>
      </font>
    </dxf>
    <dxf>
      <font>
        <color theme="0"/>
      </font>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theme="0"/>
      </font>
    </dxf>
    <dxf>
      <font>
        <color theme="0"/>
      </font>
    </dxf>
    <dxf>
      <font>
        <color theme="0"/>
      </font>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9C0006"/>
      <rgbColor rgb="00006600"/>
      <rgbColor rgb="00000080"/>
      <rgbColor rgb="00808000"/>
      <rgbColor rgb="00800080"/>
      <rgbColor rgb="0000953B"/>
      <rgbColor rgb="00C0C0C0"/>
      <rgbColor rgb="00808080"/>
      <rgbColor rgb="005B9BD5"/>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7CE"/>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219075</xdr:colOff>
      <xdr:row>3</xdr:row>
      <xdr:rowOff>19050</xdr:rowOff>
    </xdr:from>
    <xdr:to>
      <xdr:col>0</xdr:col>
      <xdr:colOff>1128117</xdr:colOff>
      <xdr:row>8</xdr:row>
      <xdr:rowOff>42819</xdr:rowOff>
    </xdr:to>
    <xdr:pic>
      <xdr:nvPicPr>
        <xdr:cNvPr id="10" name="Imagen 9">
          <a:extLst>
            <a:ext uri="{FF2B5EF4-FFF2-40B4-BE49-F238E27FC236}">
              <a16:creationId xmlns:a16="http://schemas.microsoft.com/office/drawing/2014/main" id="{e6f6b7cc-a1a6-4176-b35e-0ff44af0dcf5}"/>
            </a:ext>
          </a:extLst>
        </xdr:cNvPr>
        <xdr:cNvPicPr>
          <a:picLocks noChangeAspect="1"/>
        </xdr:cNvPicPr>
      </xdr:nvPicPr>
      <xdr:blipFill>
        <a:blip r:embed="rId1"/>
        <a:stretch>
          <a:fillRect/>
        </a:stretch>
      </xdr:blipFill>
      <xdr:spPr>
        <a:xfrm>
          <a:off x="219075" y="590550"/>
          <a:ext cx="904875" cy="952500"/>
        </a:xfrm>
        <a:prstGeom prst="rect"/>
      </xdr:spPr>
    </xdr:pic>
    <xdr:clientData/>
  </xdr:twoCellAnchor>
  <xdr:twoCellAnchor editAs="oneCell">
    <xdr:from>
      <xdr:col>6</xdr:col>
      <xdr:colOff>58875</xdr:colOff>
      <xdr:row>3</xdr:row>
      <xdr:rowOff>171330</xdr:rowOff>
    </xdr:from>
    <xdr:to>
      <xdr:col>6</xdr:col>
      <xdr:colOff>1554300</xdr:colOff>
      <xdr:row>5</xdr:row>
      <xdr:rowOff>156562</xdr:rowOff>
    </xdr:to>
    <xdr:pic>
      <xdr:nvPicPr>
        <xdr:cNvPr id="11" name="Imagen 10">
          <a:extLst>
            <a:ext uri="{FF2B5EF4-FFF2-40B4-BE49-F238E27FC236}">
              <a16:creationId xmlns:a16="http://schemas.microsoft.com/office/drawing/2014/main" id="{216e4d38-a095-4b6f-9d2f-08b22e4a8d0e}"/>
            </a:ext>
          </a:extLst>
        </xdr:cNvPr>
        <xdr:cNvPicPr>
          <a:picLocks noChangeAspect="1"/>
        </xdr:cNvPicPr>
      </xdr:nvPicPr>
      <xdr:blipFill>
        <a:blip r:embed="rId2"/>
        <a:stretch>
          <a:fillRect/>
        </a:stretch>
      </xdr:blipFill>
      <xdr:spPr>
        <a:xfrm>
          <a:off x="10058400" y="742950"/>
          <a:ext cx="1495425" cy="361950"/>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Hoja6">
    <pageSetUpPr fitToPage="1"/>
  </sheetPr>
  <dimension ref="A1:J423"/>
  <sheetViews>
    <sheetView showGridLines="0" tabSelected="1" view="pageBreakPreview" zoomScaleNormal="100" zoomScaleSheetLayoutView="100" workbookViewId="0" topLeftCell="A11">
      <selection pane="topLeft" activeCell="D20" sqref="D20"/>
    </sheetView>
  </sheetViews>
  <sheetFormatPr defaultColWidth="14.5942857142857" defaultRowHeight="14.25"/>
  <cols>
    <col min="1" max="1" width="20.5714285714286" style="6" customWidth="1"/>
    <col min="2" max="2" width="56.8571428571429" style="7" customWidth="1"/>
    <col min="3" max="3" width="13.7142857142857" customWidth="1"/>
    <col min="4" max="4" width="15.1428571428571" customWidth="1"/>
    <col min="5" max="5" width="17.8571428571429" customWidth="1"/>
    <col min="6" max="6" width="25.8571428571429" style="8" customWidth="1"/>
    <col min="7" max="7" width="24.2857142857143" customWidth="1"/>
  </cols>
  <sheetData>
    <row r="1" spans="1:7" s="2" customFormat="1" ht="15" customHeight="1">
      <c r="A1" s="9"/>
      <c r="B1" s="10" t="s">
        <v>0</v>
      </c>
      <c r="C1" s="76" t="s">
        <v>1</v>
      </c>
      <c r="D1" s="76"/>
      <c r="E1" s="76"/>
      <c r="F1" s="76"/>
      <c r="G1" s="49"/>
    </row>
    <row r="2" spans="1:7" s="2" customFormat="1" ht="15" customHeight="1">
      <c r="A2" s="11"/>
      <c r="B2" s="12" t="s">
        <v>2</v>
      </c>
      <c r="C2" s="13"/>
      <c r="D2" s="14"/>
      <c r="E2" s="14"/>
      <c r="F2" s="15"/>
      <c r="G2" s="50"/>
    </row>
    <row r="3" spans="1:7" s="2" customFormat="1" ht="15" customHeight="1" thickBot="1">
      <c r="A3" s="11"/>
      <c r="B3" s="16" t="s">
        <v>3</v>
      </c>
      <c r="C3" s="89" t="s">
        <v>719</v>
      </c>
      <c r="D3" s="89"/>
      <c r="E3" s="89"/>
      <c r="F3" s="89"/>
      <c r="G3" s="50"/>
    </row>
    <row r="4" spans="1:7" s="2" customFormat="1" ht="15" customHeight="1" thickBot="1">
      <c r="A4" s="11"/>
      <c r="B4" s="90"/>
      <c r="C4" s="89"/>
      <c r="D4" s="89"/>
      <c r="E4" s="89"/>
      <c r="F4" s="89"/>
      <c r="G4" s="50"/>
    </row>
    <row r="5" spans="1:7" s="2" customFormat="1" ht="15" customHeight="1" thickBot="1">
      <c r="A5" s="11"/>
      <c r="B5" s="90"/>
      <c r="C5" s="89"/>
      <c r="D5" s="89"/>
      <c r="E5" s="89"/>
      <c r="F5" s="89"/>
      <c r="G5" s="50"/>
    </row>
    <row r="6" spans="1:7" s="2" customFormat="1" ht="15" customHeight="1">
      <c r="A6" s="11"/>
      <c r="B6" s="17" t="s">
        <v>4</v>
      </c>
      <c r="C6" s="91" t="s">
        <v>5</v>
      </c>
      <c r="D6" s="91"/>
      <c r="E6" s="91"/>
      <c r="F6" s="18"/>
      <c r="G6" s="50"/>
    </row>
    <row r="7" spans="1:7" s="2" customFormat="1" ht="14.65" thickBot="1">
      <c r="A7" s="11"/>
      <c r="B7" s="92" t="s">
        <v>720</v>
      </c>
      <c r="C7" s="93" t="s">
        <v>6</v>
      </c>
      <c r="D7" s="93"/>
      <c r="E7" s="93"/>
      <c r="F7" s="19"/>
      <c r="G7" s="50"/>
    </row>
    <row r="8" spans="1:7" s="2" customFormat="1" ht="14.65" thickBot="1">
      <c r="A8" s="11"/>
      <c r="B8" s="92"/>
      <c r="C8" s="93" t="s">
        <v>7</v>
      </c>
      <c r="D8" s="93"/>
      <c r="E8" s="93"/>
      <c r="F8" s="20"/>
      <c r="G8" s="50"/>
    </row>
    <row r="9" spans="1:7" s="2" customFormat="1" ht="21.95" customHeight="1" thickBot="1">
      <c r="A9" s="11"/>
      <c r="B9" s="92"/>
      <c r="C9" s="94" t="s">
        <v>8</v>
      </c>
      <c r="D9" s="94"/>
      <c r="E9" s="94"/>
      <c r="F9" s="21"/>
      <c r="G9" s="51"/>
    </row>
    <row r="10" spans="1:7" s="2" customFormat="1" ht="15" customHeight="1">
      <c r="A10" s="11"/>
      <c r="B10" s="10" t="s">
        <v>9</v>
      </c>
      <c r="C10" s="76" t="s">
        <v>10</v>
      </c>
      <c r="D10" s="76"/>
      <c r="E10" s="76"/>
      <c r="F10" s="76"/>
      <c r="G10" s="22" t="s">
        <v>11</v>
      </c>
    </row>
    <row r="11" spans="1:7" s="2" customFormat="1" ht="15" customHeight="1" thickBot="1">
      <c r="A11" s="11"/>
      <c r="B11" s="77"/>
      <c r="C11" s="78"/>
      <c r="D11" s="79"/>
      <c r="E11" s="79"/>
      <c r="F11" s="80"/>
      <c r="G11" s="84"/>
    </row>
    <row r="12" spans="1:7" s="2" customFormat="1" ht="15" customHeight="1" thickBot="1">
      <c r="A12" s="23"/>
      <c r="B12" s="77"/>
      <c r="C12" s="81"/>
      <c r="D12" s="82"/>
      <c r="E12" s="82"/>
      <c r="F12" s="83"/>
      <c r="G12" s="85"/>
    </row>
    <row r="13" spans="1:6" s="3" customFormat="1" ht="15" customHeight="1" thickBot="1">
      <c r="A13" s="24"/>
      <c r="B13" s="25"/>
      <c r="D13" s="25"/>
      <c r="F13" s="26"/>
    </row>
    <row r="14" spans="1:7" s="2" customFormat="1" ht="15" customHeight="1" thickBot="1">
      <c r="A14" s="86" t="s">
        <v>12</v>
      </c>
      <c r="B14" s="87"/>
      <c r="C14" s="87"/>
      <c r="D14" s="87"/>
      <c r="E14" s="87"/>
      <c r="F14" s="87"/>
      <c r="G14" s="88"/>
    </row>
    <row r="15" spans="1:7" s="2" customFormat="1" ht="15" customHeight="1" thickBot="1">
      <c r="A15" s="27"/>
      <c r="B15" s="28"/>
      <c r="C15" s="29"/>
      <c r="D15" s="29"/>
      <c r="E15" s="29"/>
      <c r="F15" s="30"/>
      <c r="G15" s="29"/>
    </row>
    <row r="16" spans="1:7" s="4" customFormat="1" ht="40.5" customHeight="1" thickBot="1">
      <c r="A16" s="52" t="s">
        <v>13</v>
      </c>
      <c r="B16" s="53" t="s">
        <v>14</v>
      </c>
      <c r="C16" s="53" t="s">
        <v>15</v>
      </c>
      <c r="D16" s="53" t="s">
        <v>16</v>
      </c>
      <c r="E16" s="53" t="s">
        <v>17</v>
      </c>
      <c r="F16" s="53" t="s">
        <v>18</v>
      </c>
      <c r="G16" s="54" t="s">
        <v>19</v>
      </c>
    </row>
    <row r="17" spans="1:8" s="3" customFormat="1" ht="52.5">
      <c r="A17" s="31"/>
      <c r="B17" s="32" t="str">
        <f>+B7</f>
        <v>Rehabilitación de las áreas de hospitalización de escolares niñas y preescolares y terapia intermedia del área de pediatría en el tercer nivel del Hospital General de Occidente CLUES JCSSA007066 (Hospital Zoquipan), en el municipio de Zapopan, Jalisco.</v>
      </c>
      <c r="C17" s="33"/>
      <c r="D17" s="33"/>
      <c r="E17" s="33"/>
      <c r="F17" s="33"/>
      <c r="G17" s="34">
        <f>G18</f>
        <v>0</v>
      </c>
      <c r="H17" s="61"/>
    </row>
    <row r="18" spans="1:7" s="2" customFormat="1" ht="14.25">
      <c r="A18" s="35" t="s">
        <v>20</v>
      </c>
      <c r="B18" s="36" t="s">
        <v>705</v>
      </c>
      <c r="C18" s="37"/>
      <c r="D18" s="38"/>
      <c r="E18" s="39"/>
      <c r="F18" s="39"/>
      <c r="G18" s="34">
        <f>G19+G37+G45+G50+G92+G105+G147+G172+G182+G196+G224+G232+G237+G241+G269+G279+G282+G311+G326+G333+G344+G367</f>
        <v>0</v>
      </c>
    </row>
    <row r="19" spans="1:10" s="5" customFormat="1" ht="14.25">
      <c r="A19" s="66" t="s">
        <v>31</v>
      </c>
      <c r="B19" s="66" t="s">
        <v>32</v>
      </c>
      <c r="C19" s="67"/>
      <c r="D19" s="74"/>
      <c r="E19" s="74"/>
      <c r="F19" s="70"/>
      <c r="G19" s="71">
        <f>SUM(G20:G36)</f>
        <v>0</v>
      </c>
      <c r="H19" s="65"/>
      <c r="I19" s="2"/>
      <c r="J19" s="2"/>
    </row>
    <row r="20" spans="1:10" s="5" customFormat="1" ht="81">
      <c r="A20" s="40" t="s">
        <v>201</v>
      </c>
      <c r="B20" s="41" t="s">
        <v>33</v>
      </c>
      <c r="C20" s="42" t="s">
        <v>21</v>
      </c>
      <c r="D20" s="43">
        <v>253</v>
      </c>
      <c r="E20" s="44"/>
      <c r="F20" s="45" t="str">
        <f>+numtext(E20)</f>
        <v>CERO PESOS 00/100 M.N.</v>
      </c>
      <c r="G20" s="46">
        <f>+ROUND(D20*E20,2)</f>
        <v>0</v>
      </c>
      <c r="H20" s="65"/>
      <c r="I20" s="2"/>
      <c r="J20" s="2"/>
    </row>
    <row r="21" spans="1:10" s="5" customFormat="1" ht="40.5">
      <c r="A21" s="40" t="s">
        <v>202</v>
      </c>
      <c r="B21" s="41" t="s">
        <v>34</v>
      </c>
      <c r="C21" s="42" t="s">
        <v>21</v>
      </c>
      <c r="D21" s="43">
        <v>126</v>
      </c>
      <c r="E21" s="44"/>
      <c r="F21" s="45" t="str">
        <f t="shared" si="0" ref="F21:F36">+numtext(E21)</f>
        <v>CERO PESOS 00/100 M.N.</v>
      </c>
      <c r="G21" s="46">
        <f t="shared" si="1" ref="G21:G36">+ROUND(D21*E21,2)</f>
        <v>0</v>
      </c>
      <c r="H21" s="65"/>
      <c r="I21" s="2"/>
      <c r="J21" s="2"/>
    </row>
    <row r="22" spans="1:10" s="5" customFormat="1" ht="60.75">
      <c r="A22" s="40" t="s">
        <v>203</v>
      </c>
      <c r="B22" s="41" t="s">
        <v>117</v>
      </c>
      <c r="C22" s="42" t="s">
        <v>21</v>
      </c>
      <c r="D22" s="43">
        <v>54</v>
      </c>
      <c r="E22" s="44"/>
      <c r="F22" s="45" t="str">
        <f t="shared" si="0"/>
        <v>CERO PESOS 00/100 M.N.</v>
      </c>
      <c r="G22" s="46">
        <f t="shared" si="1"/>
        <v>0</v>
      </c>
      <c r="H22" s="65"/>
      <c r="I22" s="2"/>
      <c r="J22" s="2"/>
    </row>
    <row r="23" spans="1:10" s="5" customFormat="1" ht="60.75">
      <c r="A23" s="40" t="s">
        <v>204</v>
      </c>
      <c r="B23" s="41" t="s">
        <v>581</v>
      </c>
      <c r="C23" s="42" t="s">
        <v>21</v>
      </c>
      <c r="D23" s="43">
        <v>58</v>
      </c>
      <c r="E23" s="44"/>
      <c r="F23" s="45" t="str">
        <f t="shared" si="0"/>
        <v>CERO PESOS 00/100 M.N.</v>
      </c>
      <c r="G23" s="46">
        <f t="shared" si="1"/>
        <v>0</v>
      </c>
      <c r="H23" s="65"/>
      <c r="I23" s="2"/>
      <c r="J23" s="2"/>
    </row>
    <row r="24" spans="1:10" s="5" customFormat="1" ht="40.5">
      <c r="A24" s="40" t="s">
        <v>205</v>
      </c>
      <c r="B24" s="41" t="s">
        <v>35</v>
      </c>
      <c r="C24" s="42" t="s">
        <v>21</v>
      </c>
      <c r="D24" s="43">
        <v>16</v>
      </c>
      <c r="E24" s="44"/>
      <c r="F24" s="45" t="str">
        <f t="shared" si="0"/>
        <v>CERO PESOS 00/100 M.N.</v>
      </c>
      <c r="G24" s="46">
        <f t="shared" si="1"/>
        <v>0</v>
      </c>
      <c r="H24" s="65"/>
      <c r="I24" s="2"/>
      <c r="J24" s="2"/>
    </row>
    <row r="25" spans="1:10" s="5" customFormat="1" ht="60.75">
      <c r="A25" s="40" t="s">
        <v>206</v>
      </c>
      <c r="B25" s="41" t="s">
        <v>582</v>
      </c>
      <c r="C25" s="42" t="s">
        <v>21</v>
      </c>
      <c r="D25" s="43">
        <v>213</v>
      </c>
      <c r="E25" s="44"/>
      <c r="F25" s="45" t="str">
        <f t="shared" si="0"/>
        <v>CERO PESOS 00/100 M.N.</v>
      </c>
      <c r="G25" s="46">
        <f t="shared" si="1"/>
        <v>0</v>
      </c>
      <c r="H25" s="65"/>
      <c r="I25" s="2"/>
      <c r="J25" s="2"/>
    </row>
    <row r="26" spans="1:10" s="5" customFormat="1" ht="40.5">
      <c r="A26" s="40" t="s">
        <v>207</v>
      </c>
      <c r="B26" s="41" t="s">
        <v>583</v>
      </c>
      <c r="C26" s="42" t="s">
        <v>29</v>
      </c>
      <c r="D26" s="43">
        <v>8</v>
      </c>
      <c r="E26" s="44"/>
      <c r="F26" s="45" t="str">
        <f t="shared" si="0"/>
        <v>CERO PESOS 00/100 M.N.</v>
      </c>
      <c r="G26" s="46">
        <f t="shared" si="1"/>
        <v>0</v>
      </c>
      <c r="H26" s="65"/>
      <c r="I26" s="2"/>
      <c r="J26" s="2"/>
    </row>
    <row r="27" spans="1:10" s="5" customFormat="1" ht="50.65">
      <c r="A27" s="40" t="s">
        <v>208</v>
      </c>
      <c r="B27" s="41" t="s">
        <v>118</v>
      </c>
      <c r="C27" s="42" t="s">
        <v>21</v>
      </c>
      <c r="D27" s="43">
        <v>24</v>
      </c>
      <c r="E27" s="44"/>
      <c r="F27" s="45" t="str">
        <f t="shared" si="0"/>
        <v>CERO PESOS 00/100 M.N.</v>
      </c>
      <c r="G27" s="46">
        <f t="shared" si="1"/>
        <v>0</v>
      </c>
      <c r="H27" s="65"/>
      <c r="I27" s="2"/>
      <c r="J27" s="2"/>
    </row>
    <row r="28" spans="1:10" s="5" customFormat="1" ht="50.65">
      <c r="A28" s="40" t="s">
        <v>209</v>
      </c>
      <c r="B28" s="41" t="s">
        <v>584</v>
      </c>
      <c r="C28" s="42" t="s">
        <v>22</v>
      </c>
      <c r="D28" s="43">
        <v>112</v>
      </c>
      <c r="E28" s="44"/>
      <c r="F28" s="45" t="str">
        <f t="shared" si="0"/>
        <v>CERO PESOS 00/100 M.N.</v>
      </c>
      <c r="G28" s="46">
        <f t="shared" si="1"/>
        <v>0</v>
      </c>
      <c r="H28" s="65"/>
      <c r="I28" s="2"/>
      <c r="J28" s="2"/>
    </row>
    <row r="29" spans="1:10" s="5" customFormat="1" ht="40.5">
      <c r="A29" s="40" t="s">
        <v>210</v>
      </c>
      <c r="B29" s="41" t="s">
        <v>585</v>
      </c>
      <c r="C29" s="42" t="s">
        <v>22</v>
      </c>
      <c r="D29" s="43">
        <v>175</v>
      </c>
      <c r="E29" s="44"/>
      <c r="F29" s="45" t="str">
        <f t="shared" si="0"/>
        <v>CERO PESOS 00/100 M.N.</v>
      </c>
      <c r="G29" s="46">
        <f t="shared" si="1"/>
        <v>0</v>
      </c>
      <c r="H29" s="65"/>
      <c r="I29" s="2"/>
      <c r="J29" s="2"/>
    </row>
    <row r="30" spans="1:10" s="5" customFormat="1" ht="40.5">
      <c r="A30" s="40" t="s">
        <v>211</v>
      </c>
      <c r="B30" s="41" t="s">
        <v>36</v>
      </c>
      <c r="C30" s="42" t="s">
        <v>29</v>
      </c>
      <c r="D30" s="43">
        <v>55</v>
      </c>
      <c r="E30" s="44"/>
      <c r="F30" s="45" t="str">
        <f t="shared" si="0"/>
        <v>CERO PESOS 00/100 M.N.</v>
      </c>
      <c r="G30" s="46">
        <f t="shared" si="1"/>
        <v>0</v>
      </c>
      <c r="H30" s="65"/>
      <c r="I30" s="2"/>
      <c r="J30" s="2"/>
    </row>
    <row r="31" spans="1:10" s="5" customFormat="1" ht="60.75">
      <c r="A31" s="40" t="s">
        <v>212</v>
      </c>
      <c r="B31" s="41" t="s">
        <v>586</v>
      </c>
      <c r="C31" s="42" t="s">
        <v>22</v>
      </c>
      <c r="D31" s="43">
        <v>250</v>
      </c>
      <c r="E31" s="44"/>
      <c r="F31" s="45" t="str">
        <f t="shared" si="0"/>
        <v>CERO PESOS 00/100 M.N.</v>
      </c>
      <c r="G31" s="46">
        <f t="shared" si="1"/>
        <v>0</v>
      </c>
      <c r="H31" s="65"/>
      <c r="I31" s="2"/>
      <c r="J31" s="2"/>
    </row>
    <row r="32" spans="1:10" s="5" customFormat="1" ht="20.25">
      <c r="A32" s="40" t="s">
        <v>213</v>
      </c>
      <c r="B32" s="41" t="s">
        <v>587</v>
      </c>
      <c r="C32" s="42" t="s">
        <v>29</v>
      </c>
      <c r="D32" s="43">
        <v>50</v>
      </c>
      <c r="E32" s="44"/>
      <c r="F32" s="45" t="str">
        <f t="shared" si="0"/>
        <v>CERO PESOS 00/100 M.N.</v>
      </c>
      <c r="G32" s="46">
        <f t="shared" si="1"/>
        <v>0</v>
      </c>
      <c r="H32" s="65"/>
      <c r="I32" s="2"/>
      <c r="J32" s="2"/>
    </row>
    <row r="33" spans="1:10" s="5" customFormat="1" ht="50.65">
      <c r="A33" s="40" t="s">
        <v>214</v>
      </c>
      <c r="B33" s="41" t="s">
        <v>588</v>
      </c>
      <c r="C33" s="42" t="s">
        <v>29</v>
      </c>
      <c r="D33" s="43">
        <v>6</v>
      </c>
      <c r="E33" s="44"/>
      <c r="F33" s="45" t="str">
        <f t="shared" si="0"/>
        <v>CERO PESOS 00/100 M.N.</v>
      </c>
      <c r="G33" s="46">
        <f t="shared" si="1"/>
        <v>0</v>
      </c>
      <c r="H33" s="65"/>
      <c r="I33" s="2"/>
      <c r="J33" s="2"/>
    </row>
    <row r="34" spans="1:10" s="5" customFormat="1" ht="40.5">
      <c r="A34" s="40" t="s">
        <v>215</v>
      </c>
      <c r="B34" s="41" t="s">
        <v>589</v>
      </c>
      <c r="C34" s="42" t="s">
        <v>29</v>
      </c>
      <c r="D34" s="43">
        <v>9</v>
      </c>
      <c r="E34" s="44"/>
      <c r="F34" s="45" t="str">
        <f t="shared" si="0"/>
        <v>CERO PESOS 00/100 M.N.</v>
      </c>
      <c r="G34" s="46">
        <f t="shared" si="1"/>
        <v>0</v>
      </c>
      <c r="H34" s="65"/>
      <c r="I34" s="2"/>
      <c r="J34" s="2"/>
    </row>
    <row r="35" spans="1:10" s="5" customFormat="1" ht="40.5">
      <c r="A35" s="40" t="s">
        <v>216</v>
      </c>
      <c r="B35" s="41" t="s">
        <v>37</v>
      </c>
      <c r="C35" s="42" t="s">
        <v>28</v>
      </c>
      <c r="D35" s="43">
        <v>45</v>
      </c>
      <c r="E35" s="44"/>
      <c r="F35" s="45" t="str">
        <f t="shared" si="0"/>
        <v>CERO PESOS 00/100 M.N.</v>
      </c>
      <c r="G35" s="46">
        <f t="shared" si="1"/>
        <v>0</v>
      </c>
      <c r="H35" s="65"/>
      <c r="I35" s="2"/>
      <c r="J35" s="2"/>
    </row>
    <row r="36" spans="1:10" s="5" customFormat="1" ht="40.5">
      <c r="A36" s="40" t="s">
        <v>217</v>
      </c>
      <c r="B36" s="41" t="s">
        <v>38</v>
      </c>
      <c r="C36" s="42" t="s">
        <v>39</v>
      </c>
      <c r="D36" s="43">
        <v>644.10</v>
      </c>
      <c r="E36" s="44"/>
      <c r="F36" s="45" t="str">
        <f t="shared" si="0"/>
        <v>CERO PESOS 00/100 M.N.</v>
      </c>
      <c r="G36" s="46">
        <f t="shared" si="1"/>
        <v>0</v>
      </c>
      <c r="H36" s="65"/>
      <c r="I36" s="2"/>
      <c r="J36" s="2"/>
    </row>
    <row r="37" spans="1:10" s="5" customFormat="1" ht="14.25">
      <c r="A37" s="66" t="s">
        <v>40</v>
      </c>
      <c r="B37" s="66" t="s">
        <v>119</v>
      </c>
      <c r="C37" s="67"/>
      <c r="D37" s="74"/>
      <c r="E37" s="74"/>
      <c r="F37" s="70"/>
      <c r="G37" s="71">
        <f>SUM(G38:G44)</f>
        <v>0</v>
      </c>
      <c r="H37" s="65"/>
      <c r="I37" s="2"/>
      <c r="J37" s="2"/>
    </row>
    <row r="38" spans="1:10" s="5" customFormat="1" ht="70.9">
      <c r="A38" s="40" t="s">
        <v>218</v>
      </c>
      <c r="B38" s="41" t="s">
        <v>590</v>
      </c>
      <c r="C38" s="42" t="s">
        <v>22</v>
      </c>
      <c r="D38" s="43">
        <v>12</v>
      </c>
      <c r="E38" s="44"/>
      <c r="F38" s="45" t="str">
        <f t="shared" si="2" ref="F38:F44">+numtext(E38)</f>
        <v>CERO PESOS 00/100 M.N.</v>
      </c>
      <c r="G38" s="46">
        <f t="shared" si="3" ref="G38:G44">+ROUND(D38*E38,2)</f>
        <v>0</v>
      </c>
      <c r="H38" s="65"/>
      <c r="I38" s="2"/>
      <c r="J38" s="2"/>
    </row>
    <row r="39" spans="1:10" s="5" customFormat="1" ht="70.9">
      <c r="A39" s="40" t="s">
        <v>219</v>
      </c>
      <c r="B39" s="41" t="s">
        <v>591</v>
      </c>
      <c r="C39" s="42" t="s">
        <v>22</v>
      </c>
      <c r="D39" s="43">
        <v>36</v>
      </c>
      <c r="E39" s="44"/>
      <c r="F39" s="45" t="str">
        <f t="shared" si="2"/>
        <v>CERO PESOS 00/100 M.N.</v>
      </c>
      <c r="G39" s="46">
        <f t="shared" si="3"/>
        <v>0</v>
      </c>
      <c r="H39" s="65"/>
      <c r="I39" s="2"/>
      <c r="J39" s="2"/>
    </row>
    <row r="40" spans="1:10" s="5" customFormat="1" ht="70.9">
      <c r="A40" s="40" t="s">
        <v>220</v>
      </c>
      <c r="B40" s="41" t="s">
        <v>120</v>
      </c>
      <c r="C40" s="42" t="s">
        <v>22</v>
      </c>
      <c r="D40" s="43">
        <v>36</v>
      </c>
      <c r="E40" s="44"/>
      <c r="F40" s="45" t="str">
        <f t="shared" si="2"/>
        <v>CERO PESOS 00/100 M.N.</v>
      </c>
      <c r="G40" s="46">
        <f t="shared" si="3"/>
        <v>0</v>
      </c>
      <c r="H40" s="65"/>
      <c r="I40" s="2"/>
      <c r="J40" s="2"/>
    </row>
    <row r="41" spans="1:10" s="5" customFormat="1" ht="70.9">
      <c r="A41" s="40" t="s">
        <v>221</v>
      </c>
      <c r="B41" s="41" t="s">
        <v>41</v>
      </c>
      <c r="C41" s="42" t="s">
        <v>22</v>
      </c>
      <c r="D41" s="43">
        <v>15</v>
      </c>
      <c r="E41" s="44"/>
      <c r="F41" s="45" t="str">
        <f t="shared" si="2"/>
        <v>CERO PESOS 00/100 M.N.</v>
      </c>
      <c r="G41" s="46">
        <f t="shared" si="3"/>
        <v>0</v>
      </c>
      <c r="H41" s="65"/>
      <c r="I41" s="2"/>
      <c r="J41" s="2"/>
    </row>
    <row r="42" spans="1:10" s="5" customFormat="1" ht="50.65">
      <c r="A42" s="40" t="s">
        <v>222</v>
      </c>
      <c r="B42" s="41" t="s">
        <v>42</v>
      </c>
      <c r="C42" s="42" t="s">
        <v>29</v>
      </c>
      <c r="D42" s="43">
        <v>15</v>
      </c>
      <c r="E42" s="44"/>
      <c r="F42" s="45" t="str">
        <f t="shared" si="2"/>
        <v>CERO PESOS 00/100 M.N.</v>
      </c>
      <c r="G42" s="46">
        <f t="shared" si="3"/>
        <v>0</v>
      </c>
      <c r="H42" s="65"/>
      <c r="I42" s="2"/>
      <c r="J42" s="2"/>
    </row>
    <row r="43" spans="1:10" s="5" customFormat="1" ht="60.75">
      <c r="A43" s="40" t="s">
        <v>223</v>
      </c>
      <c r="B43" s="41" t="s">
        <v>43</v>
      </c>
      <c r="C43" s="42" t="s">
        <v>29</v>
      </c>
      <c r="D43" s="43">
        <v>15</v>
      </c>
      <c r="E43" s="44"/>
      <c r="F43" s="45" t="str">
        <f t="shared" si="2"/>
        <v>CERO PESOS 00/100 M.N.</v>
      </c>
      <c r="G43" s="46">
        <f t="shared" si="3"/>
        <v>0</v>
      </c>
      <c r="H43" s="65"/>
      <c r="I43" s="2"/>
      <c r="J43" s="2"/>
    </row>
    <row r="44" spans="1:10" s="5" customFormat="1" ht="50.65">
      <c r="A44" s="40" t="s">
        <v>224</v>
      </c>
      <c r="B44" s="41" t="s">
        <v>121</v>
      </c>
      <c r="C44" s="42" t="s">
        <v>21</v>
      </c>
      <c r="D44" s="43">
        <v>20.15</v>
      </c>
      <c r="E44" s="44"/>
      <c r="F44" s="45" t="str">
        <f t="shared" si="2"/>
        <v>CERO PESOS 00/100 M.N.</v>
      </c>
      <c r="G44" s="46">
        <f t="shared" si="3"/>
        <v>0</v>
      </c>
      <c r="H44" s="65"/>
      <c r="I44" s="2"/>
      <c r="J44" s="2"/>
    </row>
    <row r="45" spans="1:10" s="5" customFormat="1" ht="14.25">
      <c r="A45" s="66" t="s">
        <v>44</v>
      </c>
      <c r="B45" s="66" t="s">
        <v>122</v>
      </c>
      <c r="C45" s="67"/>
      <c r="D45" s="74"/>
      <c r="E45" s="74"/>
      <c r="F45" s="70"/>
      <c r="G45" s="71">
        <f>SUM(G46:G49)</f>
        <v>0</v>
      </c>
      <c r="H45" s="65"/>
      <c r="I45" s="2"/>
      <c r="J45" s="2"/>
    </row>
    <row r="46" spans="1:10" s="5" customFormat="1" ht="50.65">
      <c r="A46" s="40" t="s">
        <v>225</v>
      </c>
      <c r="B46" s="41" t="s">
        <v>45</v>
      </c>
      <c r="C46" s="42" t="s">
        <v>21</v>
      </c>
      <c r="D46" s="43">
        <v>45</v>
      </c>
      <c r="E46" s="44"/>
      <c r="F46" s="45" t="str">
        <f t="shared" si="4" ref="F46:F49">+numtext(E46)</f>
        <v>CERO PESOS 00/100 M.N.</v>
      </c>
      <c r="G46" s="46">
        <f t="shared" si="5" ref="G46:G49">+ROUND(D46*E46,2)</f>
        <v>0</v>
      </c>
      <c r="H46" s="65"/>
      <c r="I46" s="2"/>
      <c r="J46" s="2"/>
    </row>
    <row r="47" spans="1:10" s="5" customFormat="1" ht="50.65">
      <c r="A47" s="40" t="s">
        <v>226</v>
      </c>
      <c r="B47" s="41" t="s">
        <v>46</v>
      </c>
      <c r="C47" s="42" t="s">
        <v>22</v>
      </c>
      <c r="D47" s="43">
        <v>10</v>
      </c>
      <c r="E47" s="44"/>
      <c r="F47" s="45" t="str">
        <f t="shared" si="4"/>
        <v>CERO PESOS 00/100 M.N.</v>
      </c>
      <c r="G47" s="46">
        <f t="shared" si="5"/>
        <v>0</v>
      </c>
      <c r="H47" s="65"/>
      <c r="I47" s="2"/>
      <c r="J47" s="2"/>
    </row>
    <row r="48" spans="1:10" s="5" customFormat="1" ht="30.4">
      <c r="A48" s="40" t="s">
        <v>227</v>
      </c>
      <c r="B48" s="41" t="s">
        <v>592</v>
      </c>
      <c r="C48" s="42" t="s">
        <v>21</v>
      </c>
      <c r="D48" s="43">
        <v>5</v>
      </c>
      <c r="E48" s="44"/>
      <c r="F48" s="45" t="str">
        <f t="shared" si="4"/>
        <v>CERO PESOS 00/100 M.N.</v>
      </c>
      <c r="G48" s="46">
        <f t="shared" si="5"/>
        <v>0</v>
      </c>
      <c r="H48" s="65"/>
      <c r="I48" s="2"/>
      <c r="J48" s="2"/>
    </row>
    <row r="49" spans="1:10" s="5" customFormat="1" ht="81">
      <c r="A49" s="40" t="s">
        <v>228</v>
      </c>
      <c r="B49" s="41" t="s">
        <v>47</v>
      </c>
      <c r="C49" s="42" t="s">
        <v>29</v>
      </c>
      <c r="D49" s="43">
        <v>20</v>
      </c>
      <c r="E49" s="44"/>
      <c r="F49" s="45" t="str">
        <f t="shared" si="4"/>
        <v>CERO PESOS 00/100 M.N.</v>
      </c>
      <c r="G49" s="46">
        <f t="shared" si="5"/>
        <v>0</v>
      </c>
      <c r="H49" s="65"/>
      <c r="I49" s="2"/>
      <c r="J49" s="2"/>
    </row>
    <row r="50" spans="1:10" s="5" customFormat="1" ht="14.25">
      <c r="A50" s="66" t="s">
        <v>102</v>
      </c>
      <c r="B50" s="66" t="s">
        <v>123</v>
      </c>
      <c r="C50" s="67"/>
      <c r="D50" s="74"/>
      <c r="E50" s="74"/>
      <c r="F50" s="70" t="str">
        <f t="shared" si="6" ref="F50:F84">+numtext(E50)</f>
        <v>CERO PESOS 00/100 M.N.</v>
      </c>
      <c r="G50" s="71">
        <f>G51+G67</f>
        <v>0</v>
      </c>
      <c r="H50" s="65"/>
      <c r="I50" s="2"/>
      <c r="J50" s="2"/>
    </row>
    <row r="51" spans="1:10" s="5" customFormat="1" ht="14.25">
      <c r="A51" s="62" t="s">
        <v>593</v>
      </c>
      <c r="B51" s="63" t="s">
        <v>48</v>
      </c>
      <c r="C51" s="72"/>
      <c r="D51" s="73"/>
      <c r="E51" s="72"/>
      <c r="F51" s="72"/>
      <c r="G51" s="64">
        <f>SUM(G52:G66)</f>
        <v>0</v>
      </c>
      <c r="H51" s="65"/>
      <c r="I51" s="2"/>
      <c r="J51" s="2"/>
    </row>
    <row r="52" spans="1:10" s="5" customFormat="1" ht="30.4">
      <c r="A52" s="40" t="s">
        <v>229</v>
      </c>
      <c r="B52" s="41" t="s">
        <v>49</v>
      </c>
      <c r="C52" s="42" t="s">
        <v>22</v>
      </c>
      <c r="D52" s="43">
        <v>125</v>
      </c>
      <c r="E52" s="44"/>
      <c r="F52" s="45" t="str">
        <f t="shared" si="7" ref="F52:F66">+numtext(E52)</f>
        <v>CERO PESOS 00/100 M.N.</v>
      </c>
      <c r="G52" s="46">
        <f t="shared" si="8" ref="G52:G66">+ROUND(D52*E52,2)</f>
        <v>0</v>
      </c>
      <c r="H52" s="65"/>
      <c r="I52" s="2"/>
      <c r="J52" s="2"/>
    </row>
    <row r="53" spans="1:10" s="5" customFormat="1" ht="40.5">
      <c r="A53" s="40" t="s">
        <v>230</v>
      </c>
      <c r="B53" s="41" t="s">
        <v>51</v>
      </c>
      <c r="C53" s="42" t="s">
        <v>22</v>
      </c>
      <c r="D53" s="43">
        <v>38</v>
      </c>
      <c r="E53" s="44"/>
      <c r="F53" s="45" t="str">
        <f t="shared" si="7"/>
        <v>CERO PESOS 00/100 M.N.</v>
      </c>
      <c r="G53" s="46">
        <f t="shared" si="8"/>
        <v>0</v>
      </c>
      <c r="H53" s="65"/>
      <c r="I53" s="2"/>
      <c r="J53" s="2"/>
    </row>
    <row r="54" spans="1:10" s="5" customFormat="1" ht="40.5">
      <c r="A54" s="40" t="s">
        <v>231</v>
      </c>
      <c r="B54" s="41" t="s">
        <v>124</v>
      </c>
      <c r="C54" s="42" t="s">
        <v>22</v>
      </c>
      <c r="D54" s="43">
        <v>87</v>
      </c>
      <c r="E54" s="44"/>
      <c r="F54" s="45" t="str">
        <f t="shared" si="7"/>
        <v>CERO PESOS 00/100 M.N.</v>
      </c>
      <c r="G54" s="46">
        <f t="shared" si="8"/>
        <v>0</v>
      </c>
      <c r="H54" s="65"/>
      <c r="I54" s="2"/>
      <c r="J54" s="2"/>
    </row>
    <row r="55" spans="1:10" s="5" customFormat="1" ht="30.4">
      <c r="A55" s="40" t="s">
        <v>232</v>
      </c>
      <c r="B55" s="41" t="s">
        <v>697</v>
      </c>
      <c r="C55" s="42" t="s">
        <v>29</v>
      </c>
      <c r="D55" s="43">
        <v>12</v>
      </c>
      <c r="E55" s="44"/>
      <c r="F55" s="45" t="str">
        <f t="shared" si="7"/>
        <v>CERO PESOS 00/100 M.N.</v>
      </c>
      <c r="G55" s="46">
        <f t="shared" si="8"/>
        <v>0</v>
      </c>
      <c r="H55" s="65"/>
      <c r="I55" s="2"/>
      <c r="J55" s="2"/>
    </row>
    <row r="56" spans="1:10" s="5" customFormat="1" ht="30.4">
      <c r="A56" s="40" t="s">
        <v>233</v>
      </c>
      <c r="B56" s="41" t="s">
        <v>698</v>
      </c>
      <c r="C56" s="42" t="s">
        <v>29</v>
      </c>
      <c r="D56" s="43">
        <v>12</v>
      </c>
      <c r="E56" s="44"/>
      <c r="F56" s="45" t="str">
        <f t="shared" si="7"/>
        <v>CERO PESOS 00/100 M.N.</v>
      </c>
      <c r="G56" s="46">
        <f t="shared" si="8"/>
        <v>0</v>
      </c>
      <c r="H56" s="65"/>
      <c r="I56" s="2"/>
      <c r="J56" s="2"/>
    </row>
    <row r="57" spans="1:10" s="5" customFormat="1" ht="30.4">
      <c r="A57" s="40" t="s">
        <v>234</v>
      </c>
      <c r="B57" s="41" t="s">
        <v>699</v>
      </c>
      <c r="C57" s="42" t="s">
        <v>29</v>
      </c>
      <c r="D57" s="43">
        <v>15</v>
      </c>
      <c r="E57" s="44"/>
      <c r="F57" s="45" t="str">
        <f t="shared" si="7"/>
        <v>CERO PESOS 00/100 M.N.</v>
      </c>
      <c r="G57" s="46">
        <f t="shared" si="8"/>
        <v>0</v>
      </c>
      <c r="H57" s="65"/>
      <c r="I57" s="2"/>
      <c r="J57" s="2"/>
    </row>
    <row r="58" spans="1:10" s="5" customFormat="1" ht="30.4">
      <c r="A58" s="40" t="s">
        <v>235</v>
      </c>
      <c r="B58" s="41" t="s">
        <v>700</v>
      </c>
      <c r="C58" s="42" t="s">
        <v>29</v>
      </c>
      <c r="D58" s="43">
        <v>13</v>
      </c>
      <c r="E58" s="44"/>
      <c r="F58" s="45" t="str">
        <f t="shared" si="7"/>
        <v>CERO PESOS 00/100 M.N.</v>
      </c>
      <c r="G58" s="46">
        <f t="shared" si="8"/>
        <v>0</v>
      </c>
      <c r="H58" s="65"/>
      <c r="I58" s="2"/>
      <c r="J58" s="2"/>
    </row>
    <row r="59" spans="1:10" s="5" customFormat="1" ht="30.4">
      <c r="A59" s="40" t="s">
        <v>236</v>
      </c>
      <c r="B59" s="41" t="s">
        <v>701</v>
      </c>
      <c r="C59" s="42" t="s">
        <v>29</v>
      </c>
      <c r="D59" s="43">
        <v>15</v>
      </c>
      <c r="E59" s="44"/>
      <c r="F59" s="45" t="str">
        <f t="shared" si="7"/>
        <v>CERO PESOS 00/100 M.N.</v>
      </c>
      <c r="G59" s="46">
        <f t="shared" si="8"/>
        <v>0</v>
      </c>
      <c r="H59" s="65"/>
      <c r="I59" s="2"/>
      <c r="J59" s="2"/>
    </row>
    <row r="60" spans="1:10" s="5" customFormat="1" ht="30.4">
      <c r="A60" s="40" t="s">
        <v>237</v>
      </c>
      <c r="B60" s="41" t="s">
        <v>702</v>
      </c>
      <c r="C60" s="42" t="s">
        <v>29</v>
      </c>
      <c r="D60" s="43">
        <v>15</v>
      </c>
      <c r="E60" s="44"/>
      <c r="F60" s="45" t="str">
        <f t="shared" si="7"/>
        <v>CERO PESOS 00/100 M.N.</v>
      </c>
      <c r="G60" s="46">
        <f t="shared" si="8"/>
        <v>0</v>
      </c>
      <c r="H60" s="65"/>
      <c r="I60" s="2"/>
      <c r="J60" s="2"/>
    </row>
    <row r="61" spans="1:10" s="5" customFormat="1" ht="30.4">
      <c r="A61" s="40" t="s">
        <v>238</v>
      </c>
      <c r="B61" s="41" t="s">
        <v>703</v>
      </c>
      <c r="C61" s="42" t="s">
        <v>29</v>
      </c>
      <c r="D61" s="43">
        <v>8</v>
      </c>
      <c r="E61" s="44"/>
      <c r="F61" s="45" t="str">
        <f t="shared" si="7"/>
        <v>CERO PESOS 00/100 M.N.</v>
      </c>
      <c r="G61" s="46">
        <f t="shared" si="8"/>
        <v>0</v>
      </c>
      <c r="H61" s="65"/>
      <c r="I61" s="2"/>
      <c r="J61" s="2"/>
    </row>
    <row r="62" spans="1:10" s="5" customFormat="1" ht="30.4">
      <c r="A62" s="40" t="s">
        <v>239</v>
      </c>
      <c r="B62" s="41" t="s">
        <v>704</v>
      </c>
      <c r="C62" s="42" t="s">
        <v>29</v>
      </c>
      <c r="D62" s="43">
        <v>3</v>
      </c>
      <c r="E62" s="44"/>
      <c r="F62" s="45" t="str">
        <f t="shared" si="7"/>
        <v>CERO PESOS 00/100 M.N.</v>
      </c>
      <c r="G62" s="46">
        <f t="shared" si="8"/>
        <v>0</v>
      </c>
      <c r="H62" s="65"/>
      <c r="I62" s="2"/>
      <c r="J62" s="2"/>
    </row>
    <row r="63" spans="1:10" s="5" customFormat="1" ht="40.5">
      <c r="A63" s="40" t="s">
        <v>240</v>
      </c>
      <c r="B63" s="41" t="s">
        <v>125</v>
      </c>
      <c r="C63" s="42" t="s">
        <v>29</v>
      </c>
      <c r="D63" s="43">
        <v>5</v>
      </c>
      <c r="E63" s="44"/>
      <c r="F63" s="45" t="str">
        <f t="shared" si="7"/>
        <v>CERO PESOS 00/100 M.N.</v>
      </c>
      <c r="G63" s="46">
        <f t="shared" si="8"/>
        <v>0</v>
      </c>
      <c r="H63" s="65"/>
      <c r="I63" s="2"/>
      <c r="J63" s="2"/>
    </row>
    <row r="64" spans="1:10" s="5" customFormat="1" ht="50.65">
      <c r="A64" s="40" t="s">
        <v>241</v>
      </c>
      <c r="B64" s="41" t="s">
        <v>50</v>
      </c>
      <c r="C64" s="42" t="s">
        <v>29</v>
      </c>
      <c r="D64" s="43">
        <v>10</v>
      </c>
      <c r="E64" s="44"/>
      <c r="F64" s="45" t="str">
        <f t="shared" si="7"/>
        <v>CERO PESOS 00/100 M.N.</v>
      </c>
      <c r="G64" s="46">
        <f t="shared" si="8"/>
        <v>0</v>
      </c>
      <c r="H64" s="65"/>
      <c r="I64" s="2"/>
      <c r="J64" s="2"/>
    </row>
    <row r="65" spans="1:10" s="5" customFormat="1" ht="40.5">
      <c r="A65" s="40" t="s">
        <v>242</v>
      </c>
      <c r="B65" s="41" t="s">
        <v>52</v>
      </c>
      <c r="C65" s="42" t="s">
        <v>29</v>
      </c>
      <c r="D65" s="43">
        <v>42</v>
      </c>
      <c r="E65" s="44"/>
      <c r="F65" s="45" t="str">
        <f t="shared" si="7"/>
        <v>CERO PESOS 00/100 M.N.</v>
      </c>
      <c r="G65" s="46">
        <f t="shared" si="8"/>
        <v>0</v>
      </c>
      <c r="H65" s="65"/>
      <c r="I65" s="2"/>
      <c r="J65" s="2"/>
    </row>
    <row r="66" spans="1:10" s="5" customFormat="1" ht="40.5">
      <c r="A66" s="40" t="s">
        <v>243</v>
      </c>
      <c r="B66" s="41" t="s">
        <v>594</v>
      </c>
      <c r="C66" s="42" t="s">
        <v>29</v>
      </c>
      <c r="D66" s="43">
        <v>30</v>
      </c>
      <c r="E66" s="44"/>
      <c r="F66" s="45" t="str">
        <f t="shared" si="7"/>
        <v>CERO PESOS 00/100 M.N.</v>
      </c>
      <c r="G66" s="46">
        <f t="shared" si="8"/>
        <v>0</v>
      </c>
      <c r="H66" s="65"/>
      <c r="I66" s="2"/>
      <c r="J66" s="2"/>
    </row>
    <row r="67" spans="1:10" s="5" customFormat="1" ht="14.25">
      <c r="A67" s="62" t="s">
        <v>595</v>
      </c>
      <c r="B67" s="63" t="s">
        <v>53</v>
      </c>
      <c r="C67" s="72"/>
      <c r="D67" s="73"/>
      <c r="E67" s="72"/>
      <c r="F67" s="72" t="str">
        <f t="shared" si="6"/>
        <v>CERO PESOS 00/100 M.N.</v>
      </c>
      <c r="G67" s="64">
        <f>SUM(G68:G91)</f>
        <v>0</v>
      </c>
      <c r="H67" s="65"/>
      <c r="I67" s="2"/>
      <c r="J67" s="2"/>
    </row>
    <row r="68" spans="1:10" s="5" customFormat="1" ht="30.4">
      <c r="A68" s="40" t="s">
        <v>244</v>
      </c>
      <c r="B68" s="41" t="s">
        <v>49</v>
      </c>
      <c r="C68" s="42" t="s">
        <v>22</v>
      </c>
      <c r="D68" s="43">
        <v>195</v>
      </c>
      <c r="E68" s="44"/>
      <c r="F68" s="45" t="str">
        <f t="shared" si="6"/>
        <v>CERO PESOS 00/100 M.N.</v>
      </c>
      <c r="G68" s="46">
        <f t="shared" si="9" ref="G68:G84">+ROUND(D68*E68,2)</f>
        <v>0</v>
      </c>
      <c r="H68" s="65"/>
      <c r="I68" s="2"/>
      <c r="J68" s="2"/>
    </row>
    <row r="69" spans="1:10" s="5" customFormat="1" ht="40.5">
      <c r="A69" s="40" t="s">
        <v>245</v>
      </c>
      <c r="B69" s="41" t="s">
        <v>596</v>
      </c>
      <c r="C69" s="42" t="s">
        <v>22</v>
      </c>
      <c r="D69" s="43">
        <v>19</v>
      </c>
      <c r="E69" s="44"/>
      <c r="F69" s="45" t="str">
        <f t="shared" si="6"/>
        <v>CERO PESOS 00/100 M.N.</v>
      </c>
      <c r="G69" s="46">
        <f t="shared" si="9"/>
        <v>0</v>
      </c>
      <c r="H69" s="65"/>
      <c r="I69" s="2"/>
      <c r="J69" s="2"/>
    </row>
    <row r="70" spans="1:10" s="5" customFormat="1" ht="40.5">
      <c r="A70" s="40" t="s">
        <v>246</v>
      </c>
      <c r="B70" s="41" t="s">
        <v>526</v>
      </c>
      <c r="C70" s="42" t="s">
        <v>22</v>
      </c>
      <c r="D70" s="43">
        <v>24</v>
      </c>
      <c r="E70" s="44"/>
      <c r="F70" s="45" t="str">
        <f t="shared" si="6"/>
        <v>CERO PESOS 00/100 M.N.</v>
      </c>
      <c r="G70" s="46">
        <f t="shared" si="9"/>
        <v>0</v>
      </c>
      <c r="H70" s="65"/>
      <c r="I70" s="2"/>
      <c r="J70" s="2"/>
    </row>
    <row r="71" spans="1:10" s="5" customFormat="1" ht="40.5">
      <c r="A71" s="40" t="s">
        <v>247</v>
      </c>
      <c r="B71" s="41" t="s">
        <v>126</v>
      </c>
      <c r="C71" s="42" t="s">
        <v>22</v>
      </c>
      <c r="D71" s="43">
        <v>32</v>
      </c>
      <c r="E71" s="44"/>
      <c r="F71" s="45" t="str">
        <f t="shared" si="6"/>
        <v>CERO PESOS 00/100 M.N.</v>
      </c>
      <c r="G71" s="46">
        <f t="shared" si="9"/>
        <v>0</v>
      </c>
      <c r="H71" s="65"/>
      <c r="I71" s="2"/>
      <c r="J71" s="2"/>
    </row>
    <row r="72" spans="1:10" s="5" customFormat="1" ht="40.5">
      <c r="A72" s="40" t="s">
        <v>248</v>
      </c>
      <c r="B72" s="41" t="s">
        <v>597</v>
      </c>
      <c r="C72" s="42" t="s">
        <v>22</v>
      </c>
      <c r="D72" s="43">
        <v>34</v>
      </c>
      <c r="E72" s="44"/>
      <c r="F72" s="45" t="str">
        <f t="shared" si="6"/>
        <v>CERO PESOS 00/100 M.N.</v>
      </c>
      <c r="G72" s="46">
        <f t="shared" si="9"/>
        <v>0</v>
      </c>
      <c r="H72" s="65"/>
      <c r="I72" s="2"/>
      <c r="J72" s="2"/>
    </row>
    <row r="73" spans="1:10" s="5" customFormat="1" ht="40.5">
      <c r="A73" s="40" t="s">
        <v>249</v>
      </c>
      <c r="B73" s="41" t="s">
        <v>527</v>
      </c>
      <c r="C73" s="42" t="s">
        <v>22</v>
      </c>
      <c r="D73" s="43">
        <v>28</v>
      </c>
      <c r="E73" s="44"/>
      <c r="F73" s="45" t="str">
        <f t="shared" si="6"/>
        <v>CERO PESOS 00/100 M.N.</v>
      </c>
      <c r="G73" s="46">
        <f t="shared" si="9"/>
        <v>0</v>
      </c>
      <c r="H73" s="65"/>
      <c r="I73" s="2"/>
      <c r="J73" s="2"/>
    </row>
    <row r="74" spans="1:10" s="5" customFormat="1" ht="40.5">
      <c r="A74" s="40" t="s">
        <v>250</v>
      </c>
      <c r="B74" s="41" t="s">
        <v>598</v>
      </c>
      <c r="C74" s="42" t="s">
        <v>22</v>
      </c>
      <c r="D74" s="43">
        <v>23</v>
      </c>
      <c r="E74" s="44"/>
      <c r="F74" s="45" t="str">
        <f t="shared" si="6"/>
        <v>CERO PESOS 00/100 M.N.</v>
      </c>
      <c r="G74" s="46">
        <f t="shared" si="9"/>
        <v>0</v>
      </c>
      <c r="H74" s="65"/>
      <c r="I74" s="2"/>
      <c r="J74" s="2"/>
    </row>
    <row r="75" spans="1:10" s="5" customFormat="1" ht="40.5">
      <c r="A75" s="40" t="s">
        <v>251</v>
      </c>
      <c r="B75" s="41" t="s">
        <v>54</v>
      </c>
      <c r="C75" s="42" t="s">
        <v>22</v>
      </c>
      <c r="D75" s="43">
        <v>35</v>
      </c>
      <c r="E75" s="44"/>
      <c r="F75" s="45" t="str">
        <f t="shared" si="6"/>
        <v>CERO PESOS 00/100 M.N.</v>
      </c>
      <c r="G75" s="46">
        <f t="shared" si="9"/>
        <v>0</v>
      </c>
      <c r="H75" s="65"/>
      <c r="I75" s="2"/>
      <c r="J75" s="2"/>
    </row>
    <row r="76" spans="1:10" s="5" customFormat="1" ht="91.15">
      <c r="A76" s="40" t="s">
        <v>252</v>
      </c>
      <c r="B76" s="41" t="s">
        <v>55</v>
      </c>
      <c r="C76" s="42" t="s">
        <v>83</v>
      </c>
      <c r="D76" s="43">
        <v>10</v>
      </c>
      <c r="E76" s="44"/>
      <c r="F76" s="45" t="str">
        <f t="shared" si="6"/>
        <v>CERO PESOS 00/100 M.N.</v>
      </c>
      <c r="G76" s="46">
        <f t="shared" si="9"/>
        <v>0</v>
      </c>
      <c r="H76" s="65"/>
      <c r="I76" s="2"/>
      <c r="J76" s="2"/>
    </row>
    <row r="77" spans="1:10" s="5" customFormat="1" ht="30.4">
      <c r="A77" s="40" t="s">
        <v>253</v>
      </c>
      <c r="B77" s="41" t="s">
        <v>599</v>
      </c>
      <c r="C77" s="42" t="s">
        <v>29</v>
      </c>
      <c r="D77" s="43">
        <v>2</v>
      </c>
      <c r="E77" s="44"/>
      <c r="F77" s="45" t="str">
        <f t="shared" si="6"/>
        <v>CERO PESOS 00/100 M.N.</v>
      </c>
      <c r="G77" s="46">
        <f t="shared" si="9"/>
        <v>0</v>
      </c>
      <c r="H77" s="65"/>
      <c r="I77" s="2"/>
      <c r="J77" s="2"/>
    </row>
    <row r="78" spans="1:10" s="5" customFormat="1" ht="30.4">
      <c r="A78" s="40" t="s">
        <v>254</v>
      </c>
      <c r="B78" s="41" t="s">
        <v>528</v>
      </c>
      <c r="C78" s="42" t="s">
        <v>29</v>
      </c>
      <c r="D78" s="43">
        <v>2</v>
      </c>
      <c r="E78" s="44"/>
      <c r="F78" s="45" t="str">
        <f t="shared" si="6"/>
        <v>CERO PESOS 00/100 M.N.</v>
      </c>
      <c r="G78" s="46">
        <f t="shared" si="9"/>
        <v>0</v>
      </c>
      <c r="H78" s="65"/>
      <c r="I78" s="2"/>
      <c r="J78" s="2"/>
    </row>
    <row r="79" spans="1:10" s="5" customFormat="1" ht="30.4">
      <c r="A79" s="40" t="s">
        <v>255</v>
      </c>
      <c r="B79" s="41" t="s">
        <v>127</v>
      </c>
      <c r="C79" s="42" t="s">
        <v>29</v>
      </c>
      <c r="D79" s="43">
        <v>1</v>
      </c>
      <c r="E79" s="44"/>
      <c r="F79" s="45" t="str">
        <f t="shared" si="6"/>
        <v>CERO PESOS 00/100 M.N.</v>
      </c>
      <c r="G79" s="46">
        <f t="shared" si="9"/>
        <v>0</v>
      </c>
      <c r="H79" s="65"/>
      <c r="I79" s="2"/>
      <c r="J79" s="2"/>
    </row>
    <row r="80" spans="1:10" s="5" customFormat="1" ht="30.4">
      <c r="A80" s="40" t="s">
        <v>256</v>
      </c>
      <c r="B80" s="41" t="s">
        <v>600</v>
      </c>
      <c r="C80" s="42" t="s">
        <v>29</v>
      </c>
      <c r="D80" s="43">
        <v>1</v>
      </c>
      <c r="E80" s="44"/>
      <c r="F80" s="45" t="str">
        <f t="shared" si="6"/>
        <v>CERO PESOS 00/100 M.N.</v>
      </c>
      <c r="G80" s="46">
        <f t="shared" si="9"/>
        <v>0</v>
      </c>
      <c r="H80" s="65"/>
      <c r="I80" s="2"/>
      <c r="J80" s="2"/>
    </row>
    <row r="81" spans="1:10" s="5" customFormat="1" ht="30.4">
      <c r="A81" s="40" t="s">
        <v>257</v>
      </c>
      <c r="B81" s="41" t="s">
        <v>529</v>
      </c>
      <c r="C81" s="42" t="s">
        <v>29</v>
      </c>
      <c r="D81" s="43">
        <v>1</v>
      </c>
      <c r="E81" s="44"/>
      <c r="F81" s="45" t="str">
        <f t="shared" si="6"/>
        <v>CERO PESOS 00/100 M.N.</v>
      </c>
      <c r="G81" s="46">
        <f t="shared" si="9"/>
        <v>0</v>
      </c>
      <c r="H81" s="65"/>
      <c r="I81" s="2"/>
      <c r="J81" s="2"/>
    </row>
    <row r="82" spans="1:10" s="5" customFormat="1" ht="30.4">
      <c r="A82" s="40" t="s">
        <v>258</v>
      </c>
      <c r="B82" s="41" t="s">
        <v>601</v>
      </c>
      <c r="C82" s="42" t="s">
        <v>29</v>
      </c>
      <c r="D82" s="43">
        <v>1</v>
      </c>
      <c r="E82" s="44"/>
      <c r="F82" s="45" t="str">
        <f t="shared" si="6"/>
        <v>CERO PESOS 00/100 M.N.</v>
      </c>
      <c r="G82" s="46">
        <f t="shared" si="9"/>
        <v>0</v>
      </c>
      <c r="H82" s="65"/>
      <c r="I82" s="2"/>
      <c r="J82" s="2"/>
    </row>
    <row r="83" spans="1:10" s="5" customFormat="1" ht="30.4">
      <c r="A83" s="40" t="s">
        <v>259</v>
      </c>
      <c r="B83" s="41" t="s">
        <v>128</v>
      </c>
      <c r="C83" s="42" t="s">
        <v>29</v>
      </c>
      <c r="D83" s="43">
        <v>1</v>
      </c>
      <c r="E83" s="44"/>
      <c r="F83" s="45" t="str">
        <f t="shared" si="6"/>
        <v>CERO PESOS 00/100 M.N.</v>
      </c>
      <c r="G83" s="46">
        <f t="shared" si="9"/>
        <v>0</v>
      </c>
      <c r="H83" s="65"/>
      <c r="I83" s="2"/>
      <c r="J83" s="2"/>
    </row>
    <row r="84" spans="1:10" s="5" customFormat="1" ht="60.75">
      <c r="A84" s="40" t="s">
        <v>260</v>
      </c>
      <c r="B84" s="41" t="s">
        <v>696</v>
      </c>
      <c r="C84" s="42" t="s">
        <v>29</v>
      </c>
      <c r="D84" s="43">
        <v>15</v>
      </c>
      <c r="E84" s="44"/>
      <c r="F84" s="45" t="str">
        <f t="shared" si="6"/>
        <v>CERO PESOS 00/100 M.N.</v>
      </c>
      <c r="G84" s="46">
        <f t="shared" si="9"/>
        <v>0</v>
      </c>
      <c r="H84" s="65"/>
      <c r="I84" s="2"/>
      <c r="J84" s="2"/>
    </row>
    <row r="85" spans="1:10" s="5" customFormat="1" ht="40.5">
      <c r="A85" s="40" t="s">
        <v>261</v>
      </c>
      <c r="B85" s="41" t="s">
        <v>602</v>
      </c>
      <c r="C85" s="42" t="s">
        <v>29</v>
      </c>
      <c r="D85" s="43">
        <v>12.67</v>
      </c>
      <c r="E85" s="44"/>
      <c r="F85" s="45" t="str">
        <f t="shared" si="10" ref="F85:F91">+numtext(E85)</f>
        <v>CERO PESOS 00/100 M.N.</v>
      </c>
      <c r="G85" s="46">
        <f t="shared" si="11" ref="G85:G91">+ROUND(D85*E85,2)</f>
        <v>0</v>
      </c>
      <c r="H85" s="65"/>
      <c r="I85" s="2"/>
      <c r="J85" s="2"/>
    </row>
    <row r="86" spans="1:10" s="5" customFormat="1" ht="40.5">
      <c r="A86" s="40" t="s">
        <v>262</v>
      </c>
      <c r="B86" s="41" t="s">
        <v>52</v>
      </c>
      <c r="C86" s="42" t="s">
        <v>29</v>
      </c>
      <c r="D86" s="43">
        <v>14</v>
      </c>
      <c r="E86" s="44"/>
      <c r="F86" s="45" t="str">
        <f t="shared" si="10"/>
        <v>CERO PESOS 00/100 M.N.</v>
      </c>
      <c r="G86" s="46">
        <f t="shared" si="11"/>
        <v>0</v>
      </c>
      <c r="H86" s="65"/>
      <c r="I86" s="2"/>
      <c r="J86" s="2"/>
    </row>
    <row r="87" spans="1:10" s="5" customFormat="1" ht="40.5">
      <c r="A87" s="40" t="s">
        <v>263</v>
      </c>
      <c r="B87" s="41" t="s">
        <v>129</v>
      </c>
      <c r="C87" s="42" t="s">
        <v>29</v>
      </c>
      <c r="D87" s="43">
        <v>17</v>
      </c>
      <c r="E87" s="44"/>
      <c r="F87" s="45" t="str">
        <f t="shared" si="10"/>
        <v>CERO PESOS 00/100 M.N.</v>
      </c>
      <c r="G87" s="46">
        <f t="shared" si="11"/>
        <v>0</v>
      </c>
      <c r="H87" s="65"/>
      <c r="I87" s="2"/>
      <c r="J87" s="2"/>
    </row>
    <row r="88" spans="1:10" s="5" customFormat="1" ht="40.5">
      <c r="A88" s="40" t="s">
        <v>264</v>
      </c>
      <c r="B88" s="41" t="s">
        <v>603</v>
      </c>
      <c r="C88" s="42" t="s">
        <v>29</v>
      </c>
      <c r="D88" s="43">
        <v>22.67</v>
      </c>
      <c r="E88" s="44"/>
      <c r="F88" s="45" t="str">
        <f t="shared" si="10"/>
        <v>CERO PESOS 00/100 M.N.</v>
      </c>
      <c r="G88" s="46">
        <f t="shared" si="11"/>
        <v>0</v>
      </c>
      <c r="H88" s="65"/>
      <c r="I88" s="2"/>
      <c r="J88" s="2"/>
    </row>
    <row r="89" spans="1:10" s="5" customFormat="1" ht="40.5">
      <c r="A89" s="40" t="s">
        <v>265</v>
      </c>
      <c r="B89" s="41" t="s">
        <v>530</v>
      </c>
      <c r="C89" s="42" t="s">
        <v>29</v>
      </c>
      <c r="D89" s="43">
        <v>14</v>
      </c>
      <c r="E89" s="44"/>
      <c r="F89" s="45" t="str">
        <f t="shared" si="10"/>
        <v>CERO PESOS 00/100 M.N.</v>
      </c>
      <c r="G89" s="46">
        <f t="shared" si="11"/>
        <v>0</v>
      </c>
      <c r="H89" s="65"/>
      <c r="I89" s="2"/>
      <c r="J89" s="2"/>
    </row>
    <row r="90" spans="1:10" s="5" customFormat="1" ht="40.5">
      <c r="A90" s="40" t="s">
        <v>266</v>
      </c>
      <c r="B90" s="41" t="s">
        <v>604</v>
      </c>
      <c r="C90" s="42" t="s">
        <v>29</v>
      </c>
      <c r="D90" s="43">
        <v>14</v>
      </c>
      <c r="E90" s="44"/>
      <c r="F90" s="45" t="str">
        <f t="shared" si="10"/>
        <v>CERO PESOS 00/100 M.N.</v>
      </c>
      <c r="G90" s="46">
        <f t="shared" si="11"/>
        <v>0</v>
      </c>
      <c r="H90" s="65"/>
      <c r="I90" s="2"/>
      <c r="J90" s="2"/>
    </row>
    <row r="91" spans="1:10" s="5" customFormat="1" ht="40.5">
      <c r="A91" s="40" t="s">
        <v>267</v>
      </c>
      <c r="B91" s="41" t="s">
        <v>56</v>
      </c>
      <c r="C91" s="42" t="s">
        <v>29</v>
      </c>
      <c r="D91" s="43">
        <v>14</v>
      </c>
      <c r="E91" s="44"/>
      <c r="F91" s="45" t="str">
        <f t="shared" si="10"/>
        <v>CERO PESOS 00/100 M.N.</v>
      </c>
      <c r="G91" s="46">
        <f t="shared" si="11"/>
        <v>0</v>
      </c>
      <c r="H91" s="65"/>
      <c r="I91" s="2"/>
      <c r="J91" s="2"/>
    </row>
    <row r="92" spans="1:10" s="5" customFormat="1" ht="14.25">
      <c r="A92" s="66" t="s">
        <v>103</v>
      </c>
      <c r="B92" s="66" t="s">
        <v>57</v>
      </c>
      <c r="C92" s="67"/>
      <c r="D92" s="74"/>
      <c r="E92" s="74"/>
      <c r="F92" s="70" t="str">
        <f t="shared" si="12" ref="F92:F147">+numtext(E92)</f>
        <v>CERO PESOS 00/100 M.N.</v>
      </c>
      <c r="G92" s="71">
        <f>SUM(G93:G104)</f>
        <v>0</v>
      </c>
      <c r="H92" s="65"/>
      <c r="I92" s="2"/>
      <c r="J92" s="2"/>
    </row>
    <row r="93" spans="1:10" s="5" customFormat="1" ht="151.9">
      <c r="A93" s="40" t="s">
        <v>268</v>
      </c>
      <c r="B93" s="41" t="s">
        <v>58</v>
      </c>
      <c r="C93" s="42" t="s">
        <v>29</v>
      </c>
      <c r="D93" s="43">
        <v>40</v>
      </c>
      <c r="E93" s="44"/>
      <c r="F93" s="45" t="str">
        <f t="shared" si="12"/>
        <v>CERO PESOS 00/100 M.N.</v>
      </c>
      <c r="G93" s="46">
        <f t="shared" si="13" ref="G93:G146">+ROUND(D93*E93,2)</f>
        <v>0</v>
      </c>
      <c r="H93" s="65"/>
      <c r="I93" s="2"/>
      <c r="J93" s="2"/>
    </row>
    <row r="94" spans="1:10" s="5" customFormat="1" ht="50.65">
      <c r="A94" s="40" t="s">
        <v>269</v>
      </c>
      <c r="B94" s="41" t="s">
        <v>130</v>
      </c>
      <c r="C94" s="42" t="s">
        <v>29</v>
      </c>
      <c r="D94" s="43">
        <v>10</v>
      </c>
      <c r="E94" s="44"/>
      <c r="F94" s="45" t="str">
        <f t="shared" si="12"/>
        <v>CERO PESOS 00/100 M.N.</v>
      </c>
      <c r="G94" s="46">
        <f t="shared" si="13"/>
        <v>0</v>
      </c>
      <c r="H94" s="65"/>
      <c r="I94" s="2"/>
      <c r="J94" s="2"/>
    </row>
    <row r="95" spans="1:10" s="5" customFormat="1" ht="60.75">
      <c r="A95" s="40" t="s">
        <v>270</v>
      </c>
      <c r="B95" s="41" t="s">
        <v>59</v>
      </c>
      <c r="C95" s="42" t="s">
        <v>29</v>
      </c>
      <c r="D95" s="43">
        <v>5</v>
      </c>
      <c r="E95" s="44"/>
      <c r="F95" s="45" t="str">
        <f t="shared" si="12"/>
        <v>CERO PESOS 00/100 M.N.</v>
      </c>
      <c r="G95" s="46">
        <f t="shared" si="13"/>
        <v>0</v>
      </c>
      <c r="H95" s="65"/>
      <c r="I95" s="2"/>
      <c r="J95" s="2"/>
    </row>
    <row r="96" spans="1:10" s="5" customFormat="1" ht="50.65">
      <c r="A96" s="40" t="s">
        <v>271</v>
      </c>
      <c r="B96" s="41" t="s">
        <v>131</v>
      </c>
      <c r="C96" s="42" t="s">
        <v>29</v>
      </c>
      <c r="D96" s="43">
        <v>5</v>
      </c>
      <c r="E96" s="44"/>
      <c r="F96" s="45" t="str">
        <f t="shared" si="12"/>
        <v>CERO PESOS 00/100 M.N.</v>
      </c>
      <c r="G96" s="46">
        <f t="shared" si="13"/>
        <v>0</v>
      </c>
      <c r="H96" s="65"/>
      <c r="I96" s="2"/>
      <c r="J96" s="2"/>
    </row>
    <row r="97" spans="1:10" s="5" customFormat="1" ht="60.75">
      <c r="A97" s="40" t="s">
        <v>272</v>
      </c>
      <c r="B97" s="41" t="s">
        <v>531</v>
      </c>
      <c r="C97" s="42" t="s">
        <v>29</v>
      </c>
      <c r="D97" s="43">
        <v>10</v>
      </c>
      <c r="E97" s="44"/>
      <c r="F97" s="45" t="str">
        <f t="shared" si="12"/>
        <v>CERO PESOS 00/100 M.N.</v>
      </c>
      <c r="G97" s="46">
        <f t="shared" si="13"/>
        <v>0</v>
      </c>
      <c r="H97" s="65"/>
      <c r="I97" s="2"/>
      <c r="J97" s="2"/>
    </row>
    <row r="98" spans="1:10" s="5" customFormat="1" ht="60.75">
      <c r="A98" s="40" t="s">
        <v>273</v>
      </c>
      <c r="B98" s="41" t="s">
        <v>198</v>
      </c>
      <c r="C98" s="42" t="s">
        <v>29</v>
      </c>
      <c r="D98" s="43">
        <v>10</v>
      </c>
      <c r="E98" s="44"/>
      <c r="F98" s="45" t="str">
        <f t="shared" si="12"/>
        <v>CERO PESOS 00/100 M.N.</v>
      </c>
      <c r="G98" s="46">
        <f t="shared" si="13"/>
        <v>0</v>
      </c>
      <c r="H98" s="65"/>
      <c r="I98" s="2"/>
      <c r="J98" s="2"/>
    </row>
    <row r="99" spans="1:10" s="5" customFormat="1" ht="111.4">
      <c r="A99" s="40" t="s">
        <v>274</v>
      </c>
      <c r="B99" s="41" t="s">
        <v>60</v>
      </c>
      <c r="C99" s="42" t="s">
        <v>29</v>
      </c>
      <c r="D99" s="43">
        <v>23</v>
      </c>
      <c r="E99" s="44"/>
      <c r="F99" s="45" t="str">
        <f t="shared" si="12"/>
        <v>CERO PESOS 00/100 M.N.</v>
      </c>
      <c r="G99" s="46">
        <f t="shared" si="13"/>
        <v>0</v>
      </c>
      <c r="H99" s="65"/>
      <c r="I99" s="2"/>
      <c r="J99" s="2"/>
    </row>
    <row r="100" spans="1:10" s="5" customFormat="1" ht="40.5">
      <c r="A100" s="40" t="s">
        <v>275</v>
      </c>
      <c r="B100" s="41" t="s">
        <v>132</v>
      </c>
      <c r="C100" s="42" t="s">
        <v>29</v>
      </c>
      <c r="D100" s="43">
        <v>23</v>
      </c>
      <c r="E100" s="44"/>
      <c r="F100" s="45" t="str">
        <f t="shared" si="12"/>
        <v>CERO PESOS 00/100 M.N.</v>
      </c>
      <c r="G100" s="46">
        <f t="shared" si="13"/>
        <v>0</v>
      </c>
      <c r="H100" s="65"/>
      <c r="I100" s="2"/>
      <c r="J100" s="2"/>
    </row>
    <row r="101" spans="1:10" s="5" customFormat="1" ht="131.65">
      <c r="A101" s="40" t="s">
        <v>276</v>
      </c>
      <c r="B101" s="41" t="s">
        <v>61</v>
      </c>
      <c r="C101" s="42" t="s">
        <v>29</v>
      </c>
      <c r="D101" s="43">
        <v>56</v>
      </c>
      <c r="E101" s="44"/>
      <c r="F101" s="45" t="str">
        <f t="shared" si="12"/>
        <v>CERO PESOS 00/100 M.N.</v>
      </c>
      <c r="G101" s="46">
        <f t="shared" si="13"/>
        <v>0</v>
      </c>
      <c r="H101" s="65"/>
      <c r="I101" s="2"/>
      <c r="J101" s="2"/>
    </row>
    <row r="102" spans="1:10" s="5" customFormat="1" ht="40.5">
      <c r="A102" s="40" t="s">
        <v>277</v>
      </c>
      <c r="B102" s="41" t="s">
        <v>133</v>
      </c>
      <c r="C102" s="42" t="s">
        <v>29</v>
      </c>
      <c r="D102" s="43">
        <v>24</v>
      </c>
      <c r="E102" s="44"/>
      <c r="F102" s="45" t="str">
        <f t="shared" si="12"/>
        <v>CERO PESOS 00/100 M.N.</v>
      </c>
      <c r="G102" s="46">
        <f t="shared" si="13"/>
        <v>0</v>
      </c>
      <c r="H102" s="65"/>
      <c r="I102" s="2"/>
      <c r="J102" s="2"/>
    </row>
    <row r="103" spans="1:10" s="5" customFormat="1" ht="30.4">
      <c r="A103" s="40" t="s">
        <v>278</v>
      </c>
      <c r="B103" s="41" t="s">
        <v>62</v>
      </c>
      <c r="C103" s="42" t="s">
        <v>29</v>
      </c>
      <c r="D103" s="43">
        <v>32</v>
      </c>
      <c r="E103" s="44"/>
      <c r="F103" s="45" t="str">
        <f t="shared" si="12"/>
        <v>CERO PESOS 00/100 M.N.</v>
      </c>
      <c r="G103" s="46">
        <f t="shared" si="13"/>
        <v>0</v>
      </c>
      <c r="H103" s="65"/>
      <c r="I103" s="2"/>
      <c r="J103" s="2"/>
    </row>
    <row r="104" spans="1:10" s="5" customFormat="1" ht="40.5">
      <c r="A104" s="40" t="s">
        <v>279</v>
      </c>
      <c r="B104" s="41" t="s">
        <v>134</v>
      </c>
      <c r="C104" s="42" t="s">
        <v>22</v>
      </c>
      <c r="D104" s="43">
        <v>129</v>
      </c>
      <c r="E104" s="44"/>
      <c r="F104" s="45" t="str">
        <f t="shared" si="12"/>
        <v>CERO PESOS 00/100 M.N.</v>
      </c>
      <c r="G104" s="46">
        <f t="shared" si="13"/>
        <v>0</v>
      </c>
      <c r="H104" s="65"/>
      <c r="I104" s="2"/>
      <c r="J104" s="2"/>
    </row>
    <row r="105" spans="1:10" s="5" customFormat="1" ht="14.25">
      <c r="A105" s="66" t="s">
        <v>104</v>
      </c>
      <c r="B105" s="66" t="s">
        <v>63</v>
      </c>
      <c r="C105" s="67"/>
      <c r="D105" s="74"/>
      <c r="E105" s="74"/>
      <c r="F105" s="70" t="str">
        <f t="shared" si="12"/>
        <v>CERO PESOS 00/100 M.N.</v>
      </c>
      <c r="G105" s="71">
        <f>SUM(G106:G146)</f>
        <v>0</v>
      </c>
      <c r="H105" s="65"/>
      <c r="I105" s="2"/>
      <c r="J105" s="2"/>
    </row>
    <row r="106" spans="1:10" s="5" customFormat="1" ht="40.5">
      <c r="A106" s="40" t="s">
        <v>280</v>
      </c>
      <c r="B106" s="41" t="s">
        <v>605</v>
      </c>
      <c r="C106" s="42" t="s">
        <v>29</v>
      </c>
      <c r="D106" s="43">
        <v>3</v>
      </c>
      <c r="E106" s="44"/>
      <c r="F106" s="45" t="str">
        <f t="shared" si="12"/>
        <v>CERO PESOS 00/100 M.N.</v>
      </c>
      <c r="G106" s="46">
        <f t="shared" si="13"/>
        <v>0</v>
      </c>
      <c r="H106" s="65"/>
      <c r="I106" s="2"/>
      <c r="J106" s="2"/>
    </row>
    <row r="107" spans="1:10" s="5" customFormat="1" ht="40.5">
      <c r="A107" s="40" t="s">
        <v>281</v>
      </c>
      <c r="B107" s="41" t="s">
        <v>606</v>
      </c>
      <c r="C107" s="42" t="s">
        <v>29</v>
      </c>
      <c r="D107" s="43">
        <v>73</v>
      </c>
      <c r="E107" s="44"/>
      <c r="F107" s="45" t="str">
        <f t="shared" si="12"/>
        <v>CERO PESOS 00/100 M.N.</v>
      </c>
      <c r="G107" s="46">
        <f t="shared" si="13"/>
        <v>0</v>
      </c>
      <c r="H107" s="65"/>
      <c r="I107" s="2"/>
      <c r="J107" s="2"/>
    </row>
    <row r="108" spans="1:10" s="5" customFormat="1" ht="30.4">
      <c r="A108" s="40" t="s">
        <v>282</v>
      </c>
      <c r="B108" s="41" t="s">
        <v>607</v>
      </c>
      <c r="C108" s="42" t="s">
        <v>29</v>
      </c>
      <c r="D108" s="43">
        <v>5</v>
      </c>
      <c r="E108" s="44"/>
      <c r="F108" s="45" t="str">
        <f t="shared" si="12"/>
        <v>CERO PESOS 00/100 M.N.</v>
      </c>
      <c r="G108" s="46">
        <f t="shared" si="13"/>
        <v>0</v>
      </c>
      <c r="H108" s="65"/>
      <c r="I108" s="2"/>
      <c r="J108" s="2"/>
    </row>
    <row r="109" spans="1:10" s="5" customFormat="1" ht="30.4">
      <c r="A109" s="40" t="s">
        <v>283</v>
      </c>
      <c r="B109" s="41" t="s">
        <v>608</v>
      </c>
      <c r="C109" s="42" t="s">
        <v>29</v>
      </c>
      <c r="D109" s="43">
        <v>5</v>
      </c>
      <c r="E109" s="44"/>
      <c r="F109" s="45" t="str">
        <f t="shared" si="12"/>
        <v>CERO PESOS 00/100 M.N.</v>
      </c>
      <c r="G109" s="46">
        <f t="shared" si="13"/>
        <v>0</v>
      </c>
      <c r="H109" s="65"/>
      <c r="I109" s="2"/>
      <c r="J109" s="2"/>
    </row>
    <row r="110" spans="1:10" s="5" customFormat="1" ht="40.5">
      <c r="A110" s="40" t="s">
        <v>284</v>
      </c>
      <c r="B110" s="41" t="s">
        <v>609</v>
      </c>
      <c r="C110" s="42" t="s">
        <v>29</v>
      </c>
      <c r="D110" s="43">
        <v>10</v>
      </c>
      <c r="E110" s="44"/>
      <c r="F110" s="45" t="str">
        <f t="shared" si="12"/>
        <v>CERO PESOS 00/100 M.N.</v>
      </c>
      <c r="G110" s="46">
        <f t="shared" si="13"/>
        <v>0</v>
      </c>
      <c r="H110" s="65"/>
      <c r="I110" s="2"/>
      <c r="J110" s="2"/>
    </row>
    <row r="111" spans="1:10" s="5" customFormat="1" ht="30.4">
      <c r="A111" s="40" t="s">
        <v>285</v>
      </c>
      <c r="B111" s="41" t="s">
        <v>610</v>
      </c>
      <c r="C111" s="42" t="s">
        <v>29</v>
      </c>
      <c r="D111" s="43">
        <v>6</v>
      </c>
      <c r="E111" s="44"/>
      <c r="F111" s="45" t="str">
        <f t="shared" si="12"/>
        <v>CERO PESOS 00/100 M.N.</v>
      </c>
      <c r="G111" s="46">
        <f t="shared" si="13"/>
        <v>0</v>
      </c>
      <c r="H111" s="65"/>
      <c r="I111" s="2"/>
      <c r="J111" s="2"/>
    </row>
    <row r="112" spans="1:10" s="5" customFormat="1" ht="30.4">
      <c r="A112" s="40" t="s">
        <v>286</v>
      </c>
      <c r="B112" s="41" t="s">
        <v>611</v>
      </c>
      <c r="C112" s="42" t="s">
        <v>29</v>
      </c>
      <c r="D112" s="43">
        <v>6</v>
      </c>
      <c r="E112" s="44"/>
      <c r="F112" s="45" t="str">
        <f t="shared" si="12"/>
        <v>CERO PESOS 00/100 M.N.</v>
      </c>
      <c r="G112" s="46">
        <f t="shared" si="13"/>
        <v>0</v>
      </c>
      <c r="H112" s="65"/>
      <c r="I112" s="2"/>
      <c r="J112" s="2"/>
    </row>
    <row r="113" spans="1:10" s="5" customFormat="1" ht="30.4">
      <c r="A113" s="40" t="s">
        <v>287</v>
      </c>
      <c r="B113" s="41" t="s">
        <v>612</v>
      </c>
      <c r="C113" s="42" t="s">
        <v>29</v>
      </c>
      <c r="D113" s="43">
        <v>10</v>
      </c>
      <c r="E113" s="44"/>
      <c r="F113" s="45" t="str">
        <f t="shared" si="12"/>
        <v>CERO PESOS 00/100 M.N.</v>
      </c>
      <c r="G113" s="46">
        <f t="shared" si="13"/>
        <v>0</v>
      </c>
      <c r="H113" s="65"/>
      <c r="I113" s="2"/>
      <c r="J113" s="2"/>
    </row>
    <row r="114" spans="1:10" s="5" customFormat="1" ht="30.4">
      <c r="A114" s="40" t="s">
        <v>288</v>
      </c>
      <c r="B114" s="41" t="s">
        <v>613</v>
      </c>
      <c r="C114" s="42" t="s">
        <v>29</v>
      </c>
      <c r="D114" s="43">
        <v>10</v>
      </c>
      <c r="E114" s="44"/>
      <c r="F114" s="45" t="str">
        <f t="shared" si="12"/>
        <v>CERO PESOS 00/100 M.N.</v>
      </c>
      <c r="G114" s="46">
        <f t="shared" si="13"/>
        <v>0</v>
      </c>
      <c r="H114" s="65"/>
      <c r="I114" s="2"/>
      <c r="J114" s="2"/>
    </row>
    <row r="115" spans="1:10" s="5" customFormat="1" ht="30.4">
      <c r="A115" s="40" t="s">
        <v>289</v>
      </c>
      <c r="B115" s="41" t="s">
        <v>614</v>
      </c>
      <c r="C115" s="42" t="s">
        <v>29</v>
      </c>
      <c r="D115" s="43">
        <v>10</v>
      </c>
      <c r="E115" s="44"/>
      <c r="F115" s="45" t="str">
        <f t="shared" si="12"/>
        <v>CERO PESOS 00/100 M.N.</v>
      </c>
      <c r="G115" s="46">
        <f t="shared" si="13"/>
        <v>0</v>
      </c>
      <c r="H115" s="65"/>
      <c r="I115" s="2"/>
      <c r="J115" s="2"/>
    </row>
    <row r="116" spans="1:10" s="5" customFormat="1" ht="30.4">
      <c r="A116" s="40" t="s">
        <v>290</v>
      </c>
      <c r="B116" s="41" t="s">
        <v>615</v>
      </c>
      <c r="C116" s="42" t="s">
        <v>29</v>
      </c>
      <c r="D116" s="43">
        <v>5</v>
      </c>
      <c r="E116" s="44"/>
      <c r="F116" s="45" t="str">
        <f t="shared" si="12"/>
        <v>CERO PESOS 00/100 M.N.</v>
      </c>
      <c r="G116" s="46">
        <f t="shared" si="13"/>
        <v>0</v>
      </c>
      <c r="H116" s="65"/>
      <c r="I116" s="2"/>
      <c r="J116" s="2"/>
    </row>
    <row r="117" spans="1:10" s="5" customFormat="1" ht="30.4">
      <c r="A117" s="40" t="s">
        <v>291</v>
      </c>
      <c r="B117" s="41" t="s">
        <v>616</v>
      </c>
      <c r="C117" s="42" t="s">
        <v>29</v>
      </c>
      <c r="D117" s="43">
        <v>2</v>
      </c>
      <c r="E117" s="44"/>
      <c r="F117" s="45" t="str">
        <f t="shared" si="12"/>
        <v>CERO PESOS 00/100 M.N.</v>
      </c>
      <c r="G117" s="46">
        <f t="shared" si="13"/>
        <v>0</v>
      </c>
      <c r="H117" s="65"/>
      <c r="I117" s="2"/>
      <c r="J117" s="2"/>
    </row>
    <row r="118" spans="1:10" s="5" customFormat="1" ht="30.4">
      <c r="A118" s="40" t="s">
        <v>292</v>
      </c>
      <c r="B118" s="41" t="s">
        <v>617</v>
      </c>
      <c r="C118" s="42" t="s">
        <v>29</v>
      </c>
      <c r="D118" s="43">
        <v>2</v>
      </c>
      <c r="E118" s="44"/>
      <c r="F118" s="45" t="str">
        <f t="shared" si="12"/>
        <v>CERO PESOS 00/100 M.N.</v>
      </c>
      <c r="G118" s="46">
        <f t="shared" si="13"/>
        <v>0</v>
      </c>
      <c r="H118" s="65"/>
      <c r="I118" s="2"/>
      <c r="J118" s="2"/>
    </row>
    <row r="119" spans="1:10" s="5" customFormat="1" ht="30.4">
      <c r="A119" s="40" t="s">
        <v>293</v>
      </c>
      <c r="B119" s="41" t="s">
        <v>618</v>
      </c>
      <c r="C119" s="42" t="s">
        <v>29</v>
      </c>
      <c r="D119" s="43">
        <v>2</v>
      </c>
      <c r="E119" s="44"/>
      <c r="F119" s="45" t="str">
        <f t="shared" si="12"/>
        <v>CERO PESOS 00/100 M.N.</v>
      </c>
      <c r="G119" s="46">
        <f t="shared" si="13"/>
        <v>0</v>
      </c>
      <c r="H119" s="65"/>
      <c r="I119" s="2"/>
      <c r="J119" s="2"/>
    </row>
    <row r="120" spans="1:10" s="5" customFormat="1" ht="40.5">
      <c r="A120" s="40" t="s">
        <v>294</v>
      </c>
      <c r="B120" s="41" t="s">
        <v>135</v>
      </c>
      <c r="C120" s="42" t="s">
        <v>22</v>
      </c>
      <c r="D120" s="43">
        <v>520</v>
      </c>
      <c r="E120" s="44"/>
      <c r="F120" s="45" t="str">
        <f t="shared" si="12"/>
        <v>CERO PESOS 00/100 M.N.</v>
      </c>
      <c r="G120" s="46">
        <f t="shared" si="13"/>
        <v>0</v>
      </c>
      <c r="H120" s="65"/>
      <c r="I120" s="2"/>
      <c r="J120" s="2"/>
    </row>
    <row r="121" spans="1:10" s="5" customFormat="1" ht="40.5">
      <c r="A121" s="40" t="s">
        <v>295</v>
      </c>
      <c r="B121" s="41" t="s">
        <v>136</v>
      </c>
      <c r="C121" s="42" t="s">
        <v>22</v>
      </c>
      <c r="D121" s="43">
        <v>650</v>
      </c>
      <c r="E121" s="44"/>
      <c r="F121" s="45" t="str">
        <f t="shared" si="12"/>
        <v>CERO PESOS 00/100 M.N.</v>
      </c>
      <c r="G121" s="46">
        <f t="shared" si="13"/>
        <v>0</v>
      </c>
      <c r="H121" s="65"/>
      <c r="I121" s="2"/>
      <c r="J121" s="2"/>
    </row>
    <row r="122" spans="1:10" s="5" customFormat="1" ht="40.5">
      <c r="A122" s="40" t="s">
        <v>296</v>
      </c>
      <c r="B122" s="41" t="s">
        <v>137</v>
      </c>
      <c r="C122" s="42" t="s">
        <v>22</v>
      </c>
      <c r="D122" s="43">
        <v>80</v>
      </c>
      <c r="E122" s="44"/>
      <c r="F122" s="45" t="str">
        <f t="shared" si="12"/>
        <v>CERO PESOS 00/100 M.N.</v>
      </c>
      <c r="G122" s="46">
        <f t="shared" si="13"/>
        <v>0</v>
      </c>
      <c r="H122" s="65"/>
      <c r="I122" s="2"/>
      <c r="J122" s="2"/>
    </row>
    <row r="123" spans="1:10" s="5" customFormat="1" ht="40.5">
      <c r="A123" s="40" t="s">
        <v>297</v>
      </c>
      <c r="B123" s="41" t="s">
        <v>532</v>
      </c>
      <c r="C123" s="42" t="s">
        <v>22</v>
      </c>
      <c r="D123" s="43">
        <v>50</v>
      </c>
      <c r="E123" s="44"/>
      <c r="F123" s="45" t="str">
        <f t="shared" si="12"/>
        <v>CERO PESOS 00/100 M.N.</v>
      </c>
      <c r="G123" s="46">
        <f t="shared" si="13"/>
        <v>0</v>
      </c>
      <c r="H123" s="65"/>
      <c r="I123" s="2"/>
      <c r="J123" s="2"/>
    </row>
    <row r="124" spans="1:10" s="5" customFormat="1" ht="40.5">
      <c r="A124" s="40" t="s">
        <v>298</v>
      </c>
      <c r="B124" s="41" t="s">
        <v>533</v>
      </c>
      <c r="C124" s="42" t="s">
        <v>22</v>
      </c>
      <c r="D124" s="43">
        <v>25</v>
      </c>
      <c r="E124" s="44"/>
      <c r="F124" s="45" t="str">
        <f t="shared" si="12"/>
        <v>CERO PESOS 00/100 M.N.</v>
      </c>
      <c r="G124" s="46">
        <f t="shared" si="13"/>
        <v>0</v>
      </c>
      <c r="H124" s="65"/>
      <c r="I124" s="2"/>
      <c r="J124" s="2"/>
    </row>
    <row r="125" spans="1:10" s="5" customFormat="1" ht="30.4">
      <c r="A125" s="40" t="s">
        <v>299</v>
      </c>
      <c r="B125" s="41" t="s">
        <v>619</v>
      </c>
      <c r="C125" s="42" t="s">
        <v>22</v>
      </c>
      <c r="D125" s="43">
        <v>103</v>
      </c>
      <c r="E125" s="44"/>
      <c r="F125" s="45" t="str">
        <f t="shared" si="12"/>
        <v>CERO PESOS 00/100 M.N.</v>
      </c>
      <c r="G125" s="46">
        <f t="shared" si="13"/>
        <v>0</v>
      </c>
      <c r="H125" s="65"/>
      <c r="I125" s="2"/>
      <c r="J125" s="2"/>
    </row>
    <row r="126" spans="1:10" s="5" customFormat="1" ht="30.4">
      <c r="A126" s="40" t="s">
        <v>300</v>
      </c>
      <c r="B126" s="41" t="s">
        <v>620</v>
      </c>
      <c r="C126" s="42" t="s">
        <v>22</v>
      </c>
      <c r="D126" s="43">
        <v>230</v>
      </c>
      <c r="E126" s="44"/>
      <c r="F126" s="45" t="str">
        <f t="shared" si="12"/>
        <v>CERO PESOS 00/100 M.N.</v>
      </c>
      <c r="G126" s="46">
        <f t="shared" si="13"/>
        <v>0</v>
      </c>
      <c r="H126" s="65"/>
      <c r="I126" s="2"/>
      <c r="J126" s="2"/>
    </row>
    <row r="127" spans="1:10" s="5" customFormat="1" ht="30.4">
      <c r="A127" s="40" t="s">
        <v>301</v>
      </c>
      <c r="B127" s="41" t="s">
        <v>621</v>
      </c>
      <c r="C127" s="42" t="s">
        <v>22</v>
      </c>
      <c r="D127" s="43">
        <v>48</v>
      </c>
      <c r="E127" s="44"/>
      <c r="F127" s="45" t="str">
        <f t="shared" si="12"/>
        <v>CERO PESOS 00/100 M.N.</v>
      </c>
      <c r="G127" s="46">
        <f t="shared" si="13"/>
        <v>0</v>
      </c>
      <c r="H127" s="65"/>
      <c r="I127" s="2"/>
      <c r="J127" s="2"/>
    </row>
    <row r="128" spans="1:10" s="5" customFormat="1" ht="30.4">
      <c r="A128" s="40" t="s">
        <v>302</v>
      </c>
      <c r="B128" s="41" t="s">
        <v>622</v>
      </c>
      <c r="C128" s="42" t="s">
        <v>22</v>
      </c>
      <c r="D128" s="43">
        <v>49</v>
      </c>
      <c r="E128" s="44"/>
      <c r="F128" s="45" t="str">
        <f t="shared" si="12"/>
        <v>CERO PESOS 00/100 M.N.</v>
      </c>
      <c r="G128" s="46">
        <f t="shared" si="13"/>
        <v>0</v>
      </c>
      <c r="H128" s="65"/>
      <c r="I128" s="2"/>
      <c r="J128" s="2"/>
    </row>
    <row r="129" spans="1:10" s="5" customFormat="1" ht="40.5">
      <c r="A129" s="40" t="s">
        <v>303</v>
      </c>
      <c r="B129" s="41" t="s">
        <v>534</v>
      </c>
      <c r="C129" s="42" t="s">
        <v>22</v>
      </c>
      <c r="D129" s="43">
        <v>30</v>
      </c>
      <c r="E129" s="44"/>
      <c r="F129" s="45" t="str">
        <f t="shared" si="12"/>
        <v>CERO PESOS 00/100 M.N.</v>
      </c>
      <c r="G129" s="46">
        <f t="shared" si="13"/>
        <v>0</v>
      </c>
      <c r="H129" s="65"/>
      <c r="I129" s="2"/>
      <c r="J129" s="2"/>
    </row>
    <row r="130" spans="1:10" s="5" customFormat="1" ht="70.9">
      <c r="A130" s="40" t="s">
        <v>304</v>
      </c>
      <c r="B130" s="41" t="s">
        <v>64</v>
      </c>
      <c r="C130" s="42" t="s">
        <v>29</v>
      </c>
      <c r="D130" s="43">
        <v>150</v>
      </c>
      <c r="E130" s="44"/>
      <c r="F130" s="45" t="str">
        <f t="shared" si="12"/>
        <v>CERO PESOS 00/100 M.N.</v>
      </c>
      <c r="G130" s="46">
        <f t="shared" si="13"/>
        <v>0</v>
      </c>
      <c r="H130" s="65"/>
      <c r="I130" s="2"/>
      <c r="J130" s="2"/>
    </row>
    <row r="131" spans="1:10" s="5" customFormat="1" ht="50.65">
      <c r="A131" s="40" t="s">
        <v>305</v>
      </c>
      <c r="B131" s="41" t="s">
        <v>623</v>
      </c>
      <c r="C131" s="42" t="s">
        <v>22</v>
      </c>
      <c r="D131" s="43">
        <v>62</v>
      </c>
      <c r="E131" s="44"/>
      <c r="F131" s="45" t="str">
        <f t="shared" si="12"/>
        <v>CERO PESOS 00/100 M.N.</v>
      </c>
      <c r="G131" s="46">
        <f t="shared" si="13"/>
        <v>0</v>
      </c>
      <c r="H131" s="65"/>
      <c r="I131" s="2"/>
      <c r="J131" s="2"/>
    </row>
    <row r="132" spans="1:10" s="5" customFormat="1" ht="50.65">
      <c r="A132" s="40" t="s">
        <v>306</v>
      </c>
      <c r="B132" s="41" t="s">
        <v>624</v>
      </c>
      <c r="C132" s="42" t="s">
        <v>22</v>
      </c>
      <c r="D132" s="43">
        <v>62</v>
      </c>
      <c r="E132" s="44"/>
      <c r="F132" s="45" t="str">
        <f t="shared" si="12"/>
        <v>CERO PESOS 00/100 M.N.</v>
      </c>
      <c r="G132" s="46">
        <f t="shared" si="13"/>
        <v>0</v>
      </c>
      <c r="H132" s="65"/>
      <c r="I132" s="2"/>
      <c r="J132" s="2"/>
    </row>
    <row r="133" spans="1:10" s="5" customFormat="1" ht="50.65">
      <c r="A133" s="40" t="s">
        <v>307</v>
      </c>
      <c r="B133" s="41" t="s">
        <v>535</v>
      </c>
      <c r="C133" s="42" t="s">
        <v>22</v>
      </c>
      <c r="D133" s="43">
        <v>150</v>
      </c>
      <c r="E133" s="44"/>
      <c r="F133" s="45" t="str">
        <f t="shared" si="12"/>
        <v>CERO PESOS 00/100 M.N.</v>
      </c>
      <c r="G133" s="46">
        <f t="shared" si="13"/>
        <v>0</v>
      </c>
      <c r="H133" s="65"/>
      <c r="I133" s="2"/>
      <c r="J133" s="2"/>
    </row>
    <row r="134" spans="1:10" s="5" customFormat="1" ht="50.65">
      <c r="A134" s="40" t="s">
        <v>308</v>
      </c>
      <c r="B134" s="41" t="s">
        <v>625</v>
      </c>
      <c r="C134" s="42" t="s">
        <v>22</v>
      </c>
      <c r="D134" s="43">
        <v>100</v>
      </c>
      <c r="E134" s="44"/>
      <c r="F134" s="45" t="str">
        <f t="shared" si="12"/>
        <v>CERO PESOS 00/100 M.N.</v>
      </c>
      <c r="G134" s="46">
        <f t="shared" si="13"/>
        <v>0</v>
      </c>
      <c r="H134" s="65"/>
      <c r="I134" s="2"/>
      <c r="J134" s="2"/>
    </row>
    <row r="135" spans="1:10" s="5" customFormat="1" ht="50.65">
      <c r="A135" s="40" t="s">
        <v>309</v>
      </c>
      <c r="B135" s="41" t="s">
        <v>626</v>
      </c>
      <c r="C135" s="42" t="s">
        <v>22</v>
      </c>
      <c r="D135" s="43">
        <v>61</v>
      </c>
      <c r="E135" s="44"/>
      <c r="F135" s="45" t="str">
        <f t="shared" si="12"/>
        <v>CERO PESOS 00/100 M.N.</v>
      </c>
      <c r="G135" s="46">
        <f t="shared" si="13"/>
        <v>0</v>
      </c>
      <c r="H135" s="65"/>
      <c r="I135" s="2"/>
      <c r="J135" s="2"/>
    </row>
    <row r="136" spans="1:10" s="5" customFormat="1" ht="50.65">
      <c r="A136" s="40" t="s">
        <v>310</v>
      </c>
      <c r="B136" s="41" t="s">
        <v>627</v>
      </c>
      <c r="C136" s="42" t="s">
        <v>22</v>
      </c>
      <c r="D136" s="43">
        <v>61</v>
      </c>
      <c r="E136" s="44"/>
      <c r="F136" s="45" t="str">
        <f t="shared" si="12"/>
        <v>CERO PESOS 00/100 M.N.</v>
      </c>
      <c r="G136" s="46">
        <f t="shared" si="13"/>
        <v>0</v>
      </c>
      <c r="H136" s="65"/>
      <c r="I136" s="2"/>
      <c r="J136" s="2"/>
    </row>
    <row r="137" spans="1:10" s="5" customFormat="1" ht="50.65">
      <c r="A137" s="40" t="s">
        <v>311</v>
      </c>
      <c r="B137" s="41" t="s">
        <v>138</v>
      </c>
      <c r="C137" s="42" t="s">
        <v>22</v>
      </c>
      <c r="D137" s="43">
        <v>496</v>
      </c>
      <c r="E137" s="44"/>
      <c r="F137" s="45" t="str">
        <f t="shared" si="12"/>
        <v>CERO PESOS 00/100 M.N.</v>
      </c>
      <c r="G137" s="46">
        <f t="shared" si="13"/>
        <v>0</v>
      </c>
      <c r="H137" s="65"/>
      <c r="I137" s="2"/>
      <c r="J137" s="2"/>
    </row>
    <row r="138" spans="1:10" s="5" customFormat="1" ht="50.65">
      <c r="A138" s="40" t="s">
        <v>312</v>
      </c>
      <c r="B138" s="41" t="s">
        <v>139</v>
      </c>
      <c r="C138" s="42" t="s">
        <v>22</v>
      </c>
      <c r="D138" s="43">
        <v>1800</v>
      </c>
      <c r="E138" s="44"/>
      <c r="F138" s="45" t="str">
        <f t="shared" si="12"/>
        <v>CERO PESOS 00/100 M.N.</v>
      </c>
      <c r="G138" s="46">
        <f t="shared" si="13"/>
        <v>0</v>
      </c>
      <c r="H138" s="65"/>
      <c r="I138" s="2"/>
      <c r="J138" s="2"/>
    </row>
    <row r="139" spans="1:10" s="5" customFormat="1" ht="50.65">
      <c r="A139" s="40" t="s">
        <v>313</v>
      </c>
      <c r="B139" s="41" t="s">
        <v>140</v>
      </c>
      <c r="C139" s="42" t="s">
        <v>22</v>
      </c>
      <c r="D139" s="43">
        <v>1500</v>
      </c>
      <c r="E139" s="44"/>
      <c r="F139" s="45" t="str">
        <f t="shared" si="12"/>
        <v>CERO PESOS 00/100 M.N.</v>
      </c>
      <c r="G139" s="46">
        <f t="shared" si="13"/>
        <v>0</v>
      </c>
      <c r="H139" s="65"/>
      <c r="I139" s="2"/>
      <c r="J139" s="2"/>
    </row>
    <row r="140" spans="1:10" s="5" customFormat="1" ht="40.5">
      <c r="A140" s="40" t="s">
        <v>314</v>
      </c>
      <c r="B140" s="41" t="s">
        <v>141</v>
      </c>
      <c r="C140" s="42" t="s">
        <v>22</v>
      </c>
      <c r="D140" s="43">
        <v>480</v>
      </c>
      <c r="E140" s="44"/>
      <c r="F140" s="45" t="str">
        <f t="shared" si="12"/>
        <v>CERO PESOS 00/100 M.N.</v>
      </c>
      <c r="G140" s="46">
        <f t="shared" si="13"/>
        <v>0</v>
      </c>
      <c r="H140" s="65"/>
      <c r="I140" s="2"/>
      <c r="J140" s="2"/>
    </row>
    <row r="141" spans="1:10" s="5" customFormat="1" ht="40.5">
      <c r="A141" s="40" t="s">
        <v>315</v>
      </c>
      <c r="B141" s="41" t="s">
        <v>142</v>
      </c>
      <c r="C141" s="42" t="s">
        <v>22</v>
      </c>
      <c r="D141" s="43">
        <v>180</v>
      </c>
      <c r="E141" s="44"/>
      <c r="F141" s="45" t="str">
        <f t="shared" si="12"/>
        <v>CERO PESOS 00/100 M.N.</v>
      </c>
      <c r="G141" s="46">
        <f t="shared" si="13"/>
        <v>0</v>
      </c>
      <c r="H141" s="65"/>
      <c r="I141" s="2"/>
      <c r="J141" s="2"/>
    </row>
    <row r="142" spans="1:10" s="5" customFormat="1" ht="50.65">
      <c r="A142" s="40" t="s">
        <v>316</v>
      </c>
      <c r="B142" s="41" t="s">
        <v>536</v>
      </c>
      <c r="C142" s="42" t="s">
        <v>22</v>
      </c>
      <c r="D142" s="43">
        <v>200</v>
      </c>
      <c r="E142" s="44"/>
      <c r="F142" s="45" t="str">
        <f t="shared" si="12"/>
        <v>CERO PESOS 00/100 M.N.</v>
      </c>
      <c r="G142" s="46">
        <f t="shared" si="13"/>
        <v>0</v>
      </c>
      <c r="H142" s="65"/>
      <c r="I142" s="2"/>
      <c r="J142" s="2"/>
    </row>
    <row r="143" spans="1:10" s="5" customFormat="1" ht="30.4">
      <c r="A143" s="40" t="s">
        <v>317</v>
      </c>
      <c r="B143" s="41" t="s">
        <v>143</v>
      </c>
      <c r="C143" s="42" t="s">
        <v>22</v>
      </c>
      <c r="D143" s="43">
        <v>850</v>
      </c>
      <c r="E143" s="44"/>
      <c r="F143" s="45" t="str">
        <f t="shared" si="12"/>
        <v>CERO PESOS 00/100 M.N.</v>
      </c>
      <c r="G143" s="46">
        <f t="shared" si="13"/>
        <v>0</v>
      </c>
      <c r="H143" s="65"/>
      <c r="I143" s="2"/>
      <c r="J143" s="2"/>
    </row>
    <row r="144" spans="1:10" s="5" customFormat="1" ht="30.4">
      <c r="A144" s="40" t="s">
        <v>318</v>
      </c>
      <c r="B144" s="41" t="s">
        <v>672</v>
      </c>
      <c r="C144" s="42" t="s">
        <v>22</v>
      </c>
      <c r="D144" s="43">
        <v>70</v>
      </c>
      <c r="E144" s="44"/>
      <c r="F144" s="45" t="str">
        <f t="shared" si="12"/>
        <v>CERO PESOS 00/100 M.N.</v>
      </c>
      <c r="G144" s="46">
        <f t="shared" si="13"/>
        <v>0</v>
      </c>
      <c r="H144" s="65"/>
      <c r="I144" s="2"/>
      <c r="J144" s="2"/>
    </row>
    <row r="145" spans="1:10" s="5" customFormat="1" ht="30.4">
      <c r="A145" s="40" t="s">
        <v>319</v>
      </c>
      <c r="B145" s="41" t="s">
        <v>673</v>
      </c>
      <c r="C145" s="42" t="s">
        <v>22</v>
      </c>
      <c r="D145" s="43">
        <v>140</v>
      </c>
      <c r="E145" s="44"/>
      <c r="F145" s="45" t="str">
        <f t="shared" si="12"/>
        <v>CERO PESOS 00/100 M.N.</v>
      </c>
      <c r="G145" s="46">
        <f t="shared" si="13"/>
        <v>0</v>
      </c>
      <c r="H145" s="65"/>
      <c r="I145" s="2"/>
      <c r="J145" s="2"/>
    </row>
    <row r="146" spans="1:10" s="5" customFormat="1" ht="30.4">
      <c r="A146" s="40" t="s">
        <v>320</v>
      </c>
      <c r="B146" s="41" t="s">
        <v>674</v>
      </c>
      <c r="C146" s="42" t="s">
        <v>22</v>
      </c>
      <c r="D146" s="43">
        <v>35</v>
      </c>
      <c r="E146" s="44"/>
      <c r="F146" s="45" t="str">
        <f t="shared" si="12"/>
        <v>CERO PESOS 00/100 M.N.</v>
      </c>
      <c r="G146" s="46">
        <f t="shared" si="13"/>
        <v>0</v>
      </c>
      <c r="H146" s="65"/>
      <c r="I146" s="2"/>
      <c r="J146" s="2"/>
    </row>
    <row r="147" spans="1:10" s="5" customFormat="1" ht="14.25">
      <c r="A147" s="66" t="s">
        <v>105</v>
      </c>
      <c r="B147" s="66" t="s">
        <v>537</v>
      </c>
      <c r="C147" s="67"/>
      <c r="D147" s="74"/>
      <c r="E147" s="74"/>
      <c r="F147" s="70" t="str">
        <f t="shared" si="12"/>
        <v>CERO PESOS 00/100 M.N.</v>
      </c>
      <c r="G147" s="71">
        <f>SUM(G148:G171)</f>
        <v>0</v>
      </c>
      <c r="H147" s="65"/>
      <c r="I147" s="2"/>
      <c r="J147" s="2"/>
    </row>
    <row r="148" spans="1:10" s="5" customFormat="1" ht="141.75">
      <c r="A148" s="40" t="s">
        <v>321</v>
      </c>
      <c r="B148" s="41" t="s">
        <v>675</v>
      </c>
      <c r="C148" s="42" t="s">
        <v>22</v>
      </c>
      <c r="D148" s="43"/>
      <c r="E148" s="44"/>
      <c r="F148" s="45"/>
      <c r="G148" s="46">
        <f>SUM(G149:G170)</f>
        <v>0</v>
      </c>
      <c r="H148" s="65"/>
      <c r="I148" s="2"/>
      <c r="J148" s="2"/>
    </row>
    <row r="149" spans="1:10" s="5" customFormat="1" ht="141.75">
      <c r="A149" s="40" t="s">
        <v>322</v>
      </c>
      <c r="B149" s="41" t="s">
        <v>676</v>
      </c>
      <c r="C149" s="42" t="s">
        <v>22</v>
      </c>
      <c r="D149" s="43">
        <v>45</v>
      </c>
      <c r="E149" s="44"/>
      <c r="F149" s="45" t="str">
        <f t="shared" si="14" ref="F149:F154">+numtext(E149)</f>
        <v>CERO PESOS 00/100 M.N.</v>
      </c>
      <c r="G149" s="46">
        <f t="shared" si="15" ref="G149:G154">+ROUND(D149*E149,2)</f>
        <v>0</v>
      </c>
      <c r="H149" s="65"/>
      <c r="I149" s="2"/>
      <c r="J149" s="2"/>
    </row>
    <row r="150" spans="1:10" s="5" customFormat="1" ht="141.75">
      <c r="A150" s="40" t="s">
        <v>323</v>
      </c>
      <c r="B150" s="41" t="s">
        <v>677</v>
      </c>
      <c r="C150" s="42" t="s">
        <v>22</v>
      </c>
      <c r="D150" s="43">
        <v>50</v>
      </c>
      <c r="E150" s="44"/>
      <c r="F150" s="45" t="str">
        <f t="shared" si="14"/>
        <v>CERO PESOS 00/100 M.N.</v>
      </c>
      <c r="G150" s="46">
        <f t="shared" si="15"/>
        <v>0</v>
      </c>
      <c r="H150" s="65"/>
      <c r="I150" s="2"/>
      <c r="J150" s="2"/>
    </row>
    <row r="151" spans="1:10" s="5" customFormat="1" ht="141.75">
      <c r="A151" s="40" t="s">
        <v>324</v>
      </c>
      <c r="B151" s="41" t="s">
        <v>678</v>
      </c>
      <c r="C151" s="42" t="s">
        <v>22</v>
      </c>
      <c r="D151" s="43">
        <v>25</v>
      </c>
      <c r="E151" s="44"/>
      <c r="F151" s="45" t="str">
        <f t="shared" si="14"/>
        <v>CERO PESOS 00/100 M.N.</v>
      </c>
      <c r="G151" s="46">
        <f t="shared" si="15"/>
        <v>0</v>
      </c>
      <c r="H151" s="65"/>
      <c r="I151" s="2"/>
      <c r="J151" s="2"/>
    </row>
    <row r="152" spans="1:10" s="5" customFormat="1" ht="141.75">
      <c r="A152" s="40" t="s">
        <v>325</v>
      </c>
      <c r="B152" s="41" t="s">
        <v>679</v>
      </c>
      <c r="C152" s="42" t="s">
        <v>22</v>
      </c>
      <c r="D152" s="43">
        <v>112</v>
      </c>
      <c r="E152" s="44"/>
      <c r="F152" s="45" t="str">
        <f t="shared" si="14"/>
        <v>CERO PESOS 00/100 M.N.</v>
      </c>
      <c r="G152" s="46">
        <f t="shared" si="15"/>
        <v>0</v>
      </c>
      <c r="H152" s="65"/>
      <c r="I152" s="2"/>
      <c r="J152" s="2"/>
    </row>
    <row r="153" spans="1:10" s="5" customFormat="1" ht="141.75">
      <c r="A153" s="40" t="s">
        <v>326</v>
      </c>
      <c r="B153" s="41" t="s">
        <v>680</v>
      </c>
      <c r="C153" s="42" t="s">
        <v>22</v>
      </c>
      <c r="D153" s="43">
        <v>27</v>
      </c>
      <c r="E153" s="44"/>
      <c r="F153" s="45" t="str">
        <f t="shared" si="14"/>
        <v>CERO PESOS 00/100 M.N.</v>
      </c>
      <c r="G153" s="46">
        <f t="shared" si="15"/>
        <v>0</v>
      </c>
      <c r="H153" s="65"/>
      <c r="I153" s="2"/>
      <c r="J153" s="2"/>
    </row>
    <row r="154" spans="1:10" s="5" customFormat="1" ht="141.75">
      <c r="A154" s="40" t="s">
        <v>327</v>
      </c>
      <c r="B154" s="41" t="s">
        <v>681</v>
      </c>
      <c r="C154" s="42" t="s">
        <v>22</v>
      </c>
      <c r="D154" s="43">
        <v>15</v>
      </c>
      <c r="E154" s="44"/>
      <c r="F154" s="45" t="str">
        <f t="shared" si="14"/>
        <v>CERO PESOS 00/100 M.N.</v>
      </c>
      <c r="G154" s="46">
        <f t="shared" si="15"/>
        <v>0</v>
      </c>
      <c r="H154" s="65"/>
      <c r="I154" s="2"/>
      <c r="J154" s="2"/>
    </row>
    <row r="155" spans="1:10" s="5" customFormat="1" ht="91.15">
      <c r="A155" s="40" t="s">
        <v>328</v>
      </c>
      <c r="B155" s="41" t="s">
        <v>682</v>
      </c>
      <c r="C155" s="42" t="s">
        <v>29</v>
      </c>
      <c r="D155" s="43">
        <v>10</v>
      </c>
      <c r="E155" s="44"/>
      <c r="F155" s="45" t="str">
        <f t="shared" si="16" ref="F155:F210">+numtext(E155)</f>
        <v>CERO PESOS 00/100 M.N.</v>
      </c>
      <c r="G155" s="46">
        <f t="shared" si="17" ref="G155:G210">+ROUND(D155*E155,2)</f>
        <v>0</v>
      </c>
      <c r="H155" s="65"/>
      <c r="I155" s="2"/>
      <c r="J155" s="2"/>
    </row>
    <row r="156" spans="1:10" s="5" customFormat="1" ht="91.15">
      <c r="A156" s="40" t="s">
        <v>329</v>
      </c>
      <c r="B156" s="41" t="s">
        <v>683</v>
      </c>
      <c r="C156" s="42" t="s">
        <v>29</v>
      </c>
      <c r="D156" s="43">
        <v>24</v>
      </c>
      <c r="E156" s="44"/>
      <c r="F156" s="45" t="str">
        <f t="shared" si="16"/>
        <v>CERO PESOS 00/100 M.N.</v>
      </c>
      <c r="G156" s="46">
        <f t="shared" si="17"/>
        <v>0</v>
      </c>
      <c r="H156" s="65"/>
      <c r="I156" s="2"/>
      <c r="J156" s="2"/>
    </row>
    <row r="157" spans="1:10" s="5" customFormat="1" ht="91.15">
      <c r="A157" s="40" t="s">
        <v>330</v>
      </c>
      <c r="B157" s="41" t="s">
        <v>684</v>
      </c>
      <c r="C157" s="42" t="s">
        <v>29</v>
      </c>
      <c r="D157" s="43">
        <v>35</v>
      </c>
      <c r="E157" s="44"/>
      <c r="F157" s="45" t="str">
        <f t="shared" si="16"/>
        <v>CERO PESOS 00/100 M.N.</v>
      </c>
      <c r="G157" s="46">
        <f t="shared" si="17"/>
        <v>0</v>
      </c>
      <c r="H157" s="65"/>
      <c r="I157" s="2"/>
      <c r="J157" s="2"/>
    </row>
    <row r="158" spans="1:10" s="5" customFormat="1" ht="91.15">
      <c r="A158" s="40" t="s">
        <v>331</v>
      </c>
      <c r="B158" s="41" t="s">
        <v>685</v>
      </c>
      <c r="C158" s="42" t="s">
        <v>29</v>
      </c>
      <c r="D158" s="43">
        <v>14</v>
      </c>
      <c r="E158" s="44"/>
      <c r="F158" s="45" t="str">
        <f t="shared" si="16"/>
        <v>CERO PESOS 00/100 M.N.</v>
      </c>
      <c r="G158" s="46">
        <f t="shared" si="17"/>
        <v>0</v>
      </c>
      <c r="H158" s="65"/>
      <c r="I158" s="2"/>
      <c r="J158" s="2"/>
    </row>
    <row r="159" spans="1:10" s="5" customFormat="1" ht="91.15">
      <c r="A159" s="40" t="s">
        <v>332</v>
      </c>
      <c r="B159" s="41" t="s">
        <v>686</v>
      </c>
      <c r="C159" s="42" t="s">
        <v>29</v>
      </c>
      <c r="D159" s="43">
        <v>67</v>
      </c>
      <c r="E159" s="44"/>
      <c r="F159" s="45" t="str">
        <f t="shared" si="16"/>
        <v>CERO PESOS 00/100 M.N.</v>
      </c>
      <c r="G159" s="46">
        <f t="shared" si="17"/>
        <v>0</v>
      </c>
      <c r="H159" s="65"/>
      <c r="I159" s="2"/>
      <c r="J159" s="2"/>
    </row>
    <row r="160" spans="1:10" s="5" customFormat="1" ht="91.15">
      <c r="A160" s="40" t="s">
        <v>333</v>
      </c>
      <c r="B160" s="41" t="s">
        <v>687</v>
      </c>
      <c r="C160" s="42" t="s">
        <v>29</v>
      </c>
      <c r="D160" s="43">
        <v>3</v>
      </c>
      <c r="E160" s="44"/>
      <c r="F160" s="45" t="str">
        <f t="shared" si="16"/>
        <v>CERO PESOS 00/100 M.N.</v>
      </c>
      <c r="G160" s="46">
        <f t="shared" si="17"/>
        <v>0</v>
      </c>
      <c r="H160" s="65"/>
      <c r="I160" s="2"/>
      <c r="J160" s="2"/>
    </row>
    <row r="161" spans="1:10" s="5" customFormat="1" ht="91.15">
      <c r="A161" s="40" t="s">
        <v>334</v>
      </c>
      <c r="B161" s="41" t="s">
        <v>688</v>
      </c>
      <c r="C161" s="42" t="s">
        <v>29</v>
      </c>
      <c r="D161" s="43">
        <v>10</v>
      </c>
      <c r="E161" s="44"/>
      <c r="F161" s="45" t="str">
        <f t="shared" si="16"/>
        <v>CERO PESOS 00/100 M.N.</v>
      </c>
      <c r="G161" s="46">
        <f t="shared" si="17"/>
        <v>0</v>
      </c>
      <c r="H161" s="65"/>
      <c r="I161" s="2"/>
      <c r="J161" s="2"/>
    </row>
    <row r="162" spans="1:10" s="5" customFormat="1" ht="91.15">
      <c r="A162" s="40" t="s">
        <v>335</v>
      </c>
      <c r="B162" s="41" t="s">
        <v>723</v>
      </c>
      <c r="C162" s="42" t="s">
        <v>29</v>
      </c>
      <c r="D162" s="43">
        <v>2</v>
      </c>
      <c r="E162" s="44"/>
      <c r="F162" s="45" t="str">
        <f t="shared" si="16"/>
        <v>CERO PESOS 00/100 M.N.</v>
      </c>
      <c r="G162" s="46">
        <f t="shared" si="17"/>
        <v>0</v>
      </c>
      <c r="H162" s="65"/>
      <c r="I162" s="2"/>
      <c r="J162" s="2"/>
    </row>
    <row r="163" spans="1:10" s="5" customFormat="1" ht="81">
      <c r="A163" s="40" t="s">
        <v>336</v>
      </c>
      <c r="B163" s="41" t="s">
        <v>628</v>
      </c>
      <c r="C163" s="42" t="s">
        <v>29</v>
      </c>
      <c r="D163" s="43">
        <v>2</v>
      </c>
      <c r="E163" s="44"/>
      <c r="F163" s="45" t="str">
        <f t="shared" si="16"/>
        <v>CERO PESOS 00/100 M.N.</v>
      </c>
      <c r="G163" s="46">
        <f t="shared" si="17"/>
        <v>0</v>
      </c>
      <c r="H163" s="65"/>
      <c r="I163" s="2"/>
      <c r="J163" s="2"/>
    </row>
    <row r="164" spans="1:10" s="5" customFormat="1" ht="70.9">
      <c r="A164" s="40" t="s">
        <v>337</v>
      </c>
      <c r="B164" s="41" t="s">
        <v>538</v>
      </c>
      <c r="C164" s="42" t="s">
        <v>29</v>
      </c>
      <c r="D164" s="43">
        <v>21</v>
      </c>
      <c r="E164" s="44"/>
      <c r="F164" s="45" t="str">
        <f t="shared" si="16"/>
        <v>CERO PESOS 00/100 M.N.</v>
      </c>
      <c r="G164" s="46">
        <f t="shared" si="17"/>
        <v>0</v>
      </c>
      <c r="H164" s="65"/>
      <c r="I164" s="2"/>
      <c r="J164" s="2"/>
    </row>
    <row r="165" spans="1:10" s="5" customFormat="1" ht="111.4">
      <c r="A165" s="40" t="s">
        <v>338</v>
      </c>
      <c r="B165" s="41" t="s">
        <v>629</v>
      </c>
      <c r="C165" s="42" t="s">
        <v>29</v>
      </c>
      <c r="D165" s="43">
        <v>6</v>
      </c>
      <c r="E165" s="44"/>
      <c r="F165" s="45" t="str">
        <f t="shared" si="16"/>
        <v>CERO PESOS 00/100 M.N.</v>
      </c>
      <c r="G165" s="46">
        <f t="shared" si="17"/>
        <v>0</v>
      </c>
      <c r="H165" s="65"/>
      <c r="I165" s="2"/>
      <c r="J165" s="2"/>
    </row>
    <row r="166" spans="1:10" s="5" customFormat="1" ht="70.9">
      <c r="A166" s="40" t="s">
        <v>339</v>
      </c>
      <c r="B166" s="41" t="s">
        <v>539</v>
      </c>
      <c r="C166" s="42" t="s">
        <v>29</v>
      </c>
      <c r="D166" s="43">
        <v>16</v>
      </c>
      <c r="E166" s="44"/>
      <c r="F166" s="45" t="str">
        <f t="shared" si="16"/>
        <v>CERO PESOS 00/100 M.N.</v>
      </c>
      <c r="G166" s="46">
        <f t="shared" si="17"/>
        <v>0</v>
      </c>
      <c r="H166" s="65"/>
      <c r="I166" s="2"/>
      <c r="J166" s="2"/>
    </row>
    <row r="167" spans="1:10" s="5" customFormat="1" ht="70.9">
      <c r="A167" s="40" t="s">
        <v>340</v>
      </c>
      <c r="B167" s="41" t="s">
        <v>706</v>
      </c>
      <c r="C167" s="42" t="s">
        <v>29</v>
      </c>
      <c r="D167" s="43">
        <v>2</v>
      </c>
      <c r="E167" s="44"/>
      <c r="F167" s="45" t="str">
        <f t="shared" si="16"/>
        <v>CERO PESOS 00/100 M.N.</v>
      </c>
      <c r="G167" s="46">
        <f t="shared" si="17"/>
        <v>0</v>
      </c>
      <c r="H167" s="65"/>
      <c r="I167" s="2"/>
      <c r="J167" s="2"/>
    </row>
    <row r="168" spans="1:10" s="5" customFormat="1" ht="50.65">
      <c r="A168" s="40" t="s">
        <v>341</v>
      </c>
      <c r="B168" s="41" t="s">
        <v>540</v>
      </c>
      <c r="C168" s="42" t="s">
        <v>29</v>
      </c>
      <c r="D168" s="43">
        <v>2</v>
      </c>
      <c r="E168" s="44"/>
      <c r="F168" s="45" t="str">
        <f t="shared" si="16"/>
        <v>CERO PESOS 00/100 M.N.</v>
      </c>
      <c r="G168" s="46">
        <f t="shared" si="17"/>
        <v>0</v>
      </c>
      <c r="H168" s="65"/>
      <c r="I168" s="2"/>
      <c r="J168" s="2"/>
    </row>
    <row r="169" spans="1:10" s="5" customFormat="1" ht="91.15">
      <c r="A169" s="40" t="s">
        <v>342</v>
      </c>
      <c r="B169" s="41" t="s">
        <v>541</v>
      </c>
      <c r="C169" s="42" t="s">
        <v>29</v>
      </c>
      <c r="D169" s="43">
        <v>7</v>
      </c>
      <c r="E169" s="44"/>
      <c r="F169" s="45" t="str">
        <f t="shared" si="16"/>
        <v>CERO PESOS 00/100 M.N.</v>
      </c>
      <c r="G169" s="46">
        <f t="shared" si="17"/>
        <v>0</v>
      </c>
      <c r="H169" s="65"/>
      <c r="I169" s="2"/>
      <c r="J169" s="2"/>
    </row>
    <row r="170" spans="1:10" s="5" customFormat="1" ht="70.9">
      <c r="A170" s="40" t="s">
        <v>343</v>
      </c>
      <c r="B170" s="41" t="s">
        <v>542</v>
      </c>
      <c r="C170" s="42" t="s">
        <v>29</v>
      </c>
      <c r="D170" s="43">
        <v>7</v>
      </c>
      <c r="E170" s="44"/>
      <c r="F170" s="45" t="str">
        <f t="shared" si="16"/>
        <v>CERO PESOS 00/100 M.N.</v>
      </c>
      <c r="G170" s="46">
        <f t="shared" si="17"/>
        <v>0</v>
      </c>
      <c r="H170" s="65"/>
      <c r="I170" s="2"/>
      <c r="J170" s="2"/>
    </row>
    <row r="171" spans="1:10" s="5" customFormat="1" ht="50.65">
      <c r="A171" s="40" t="s">
        <v>344</v>
      </c>
      <c r="B171" s="41" t="s">
        <v>695</v>
      </c>
      <c r="C171" s="42" t="s">
        <v>29</v>
      </c>
      <c r="D171" s="43">
        <v>7</v>
      </c>
      <c r="E171" s="44"/>
      <c r="F171" s="45" t="str">
        <f t="shared" si="16"/>
        <v>CERO PESOS 00/100 M.N.</v>
      </c>
      <c r="G171" s="46">
        <f t="shared" si="17"/>
        <v>0</v>
      </c>
      <c r="H171" s="65"/>
      <c r="I171" s="2"/>
      <c r="J171" s="2"/>
    </row>
    <row r="172" spans="1:10" s="5" customFormat="1" ht="14.25">
      <c r="A172" s="66" t="s">
        <v>106</v>
      </c>
      <c r="B172" s="66" t="s">
        <v>65</v>
      </c>
      <c r="C172" s="67"/>
      <c r="D172" s="74"/>
      <c r="E172" s="74"/>
      <c r="F172" s="70" t="str">
        <f t="shared" si="16"/>
        <v>CERO PESOS 00/100 M.N.</v>
      </c>
      <c r="G172" s="71">
        <f>SUM(G173:G181)</f>
        <v>0</v>
      </c>
      <c r="H172" s="65"/>
      <c r="I172" s="2"/>
      <c r="J172" s="2"/>
    </row>
    <row r="173" spans="1:10" s="5" customFormat="1" ht="81">
      <c r="A173" s="40" t="s">
        <v>345</v>
      </c>
      <c r="B173" s="41" t="s">
        <v>144</v>
      </c>
      <c r="C173" s="42" t="s">
        <v>21</v>
      </c>
      <c r="D173" s="43">
        <v>15</v>
      </c>
      <c r="E173" s="44"/>
      <c r="F173" s="45" t="str">
        <f t="shared" si="16"/>
        <v>CERO PESOS 00/100 M.N.</v>
      </c>
      <c r="G173" s="46">
        <f t="shared" si="17"/>
        <v>0</v>
      </c>
      <c r="H173" s="65"/>
      <c r="I173" s="2"/>
      <c r="J173" s="2"/>
    </row>
    <row r="174" spans="1:10" s="5" customFormat="1" ht="70.9">
      <c r="A174" s="40" t="s">
        <v>346</v>
      </c>
      <c r="B174" s="41" t="s">
        <v>630</v>
      </c>
      <c r="C174" s="42" t="s">
        <v>21</v>
      </c>
      <c r="D174" s="43">
        <v>45</v>
      </c>
      <c r="E174" s="44"/>
      <c r="F174" s="45" t="str">
        <f t="shared" si="16"/>
        <v>CERO PESOS 00/100 M.N.</v>
      </c>
      <c r="G174" s="46">
        <f t="shared" si="17"/>
        <v>0</v>
      </c>
      <c r="H174" s="65"/>
      <c r="I174" s="2"/>
      <c r="J174" s="2"/>
    </row>
    <row r="175" spans="1:10" s="5" customFormat="1" ht="50.65">
      <c r="A175" s="40" t="s">
        <v>347</v>
      </c>
      <c r="B175" s="41" t="s">
        <v>631</v>
      </c>
      <c r="C175" s="42" t="s">
        <v>22</v>
      </c>
      <c r="D175" s="43">
        <v>10</v>
      </c>
      <c r="E175" s="44"/>
      <c r="F175" s="45" t="str">
        <f t="shared" si="16"/>
        <v>CERO PESOS 00/100 M.N.</v>
      </c>
      <c r="G175" s="46">
        <f t="shared" si="17"/>
        <v>0</v>
      </c>
      <c r="H175" s="65"/>
      <c r="I175" s="2"/>
      <c r="J175" s="2"/>
    </row>
    <row r="176" spans="1:10" s="5" customFormat="1" ht="60.75">
      <c r="A176" s="40" t="s">
        <v>348</v>
      </c>
      <c r="B176" s="41" t="s">
        <v>693</v>
      </c>
      <c r="C176" s="42" t="s">
        <v>21</v>
      </c>
      <c r="D176" s="43">
        <v>20</v>
      </c>
      <c r="E176" s="44"/>
      <c r="F176" s="45" t="str">
        <f t="shared" si="16"/>
        <v>CERO PESOS 00/100 M.N.</v>
      </c>
      <c r="G176" s="46">
        <f t="shared" si="17"/>
        <v>0</v>
      </c>
      <c r="H176" s="65"/>
      <c r="I176" s="2"/>
      <c r="J176" s="2"/>
    </row>
    <row r="177" spans="1:10" s="5" customFormat="1" ht="101.25">
      <c r="A177" s="40" t="s">
        <v>349</v>
      </c>
      <c r="B177" s="41" t="s">
        <v>145</v>
      </c>
      <c r="C177" s="42" t="s">
        <v>21</v>
      </c>
      <c r="D177" s="43">
        <v>215</v>
      </c>
      <c r="E177" s="44"/>
      <c r="F177" s="45" t="str">
        <f t="shared" si="16"/>
        <v>CERO PESOS 00/100 M.N.</v>
      </c>
      <c r="G177" s="46">
        <f t="shared" si="17"/>
        <v>0</v>
      </c>
      <c r="H177" s="65"/>
      <c r="I177" s="2"/>
      <c r="J177" s="2"/>
    </row>
    <row r="178" spans="1:10" s="5" customFormat="1" ht="50.65">
      <c r="A178" s="40" t="s">
        <v>350</v>
      </c>
      <c r="B178" s="41" t="s">
        <v>146</v>
      </c>
      <c r="C178" s="42" t="s">
        <v>29</v>
      </c>
      <c r="D178" s="43">
        <v>57</v>
      </c>
      <c r="E178" s="44"/>
      <c r="F178" s="45" t="str">
        <f t="shared" si="16"/>
        <v>CERO PESOS 00/100 M.N.</v>
      </c>
      <c r="G178" s="46">
        <f t="shared" si="17"/>
        <v>0</v>
      </c>
      <c r="H178" s="65"/>
      <c r="I178" s="2"/>
      <c r="J178" s="2"/>
    </row>
    <row r="179" spans="1:10" s="5" customFormat="1" ht="40.5">
      <c r="A179" s="40" t="s">
        <v>351</v>
      </c>
      <c r="B179" s="41" t="s">
        <v>147</v>
      </c>
      <c r="C179" s="42" t="s">
        <v>22</v>
      </c>
      <c r="D179" s="43">
        <v>57.60</v>
      </c>
      <c r="E179" s="44"/>
      <c r="F179" s="45" t="str">
        <f t="shared" si="16"/>
        <v>CERO PESOS 00/100 M.N.</v>
      </c>
      <c r="G179" s="46">
        <f t="shared" si="17"/>
        <v>0</v>
      </c>
      <c r="H179" s="65"/>
      <c r="I179" s="2"/>
      <c r="J179" s="2"/>
    </row>
    <row r="180" spans="1:10" s="5" customFormat="1" ht="40.5">
      <c r="A180" s="40" t="s">
        <v>352</v>
      </c>
      <c r="B180" s="41" t="s">
        <v>66</v>
      </c>
      <c r="C180" s="42" t="s">
        <v>29</v>
      </c>
      <c r="D180" s="43">
        <v>32</v>
      </c>
      <c r="E180" s="44"/>
      <c r="F180" s="45" t="str">
        <f t="shared" si="16"/>
        <v>CERO PESOS 00/100 M.N.</v>
      </c>
      <c r="G180" s="46">
        <f t="shared" si="17"/>
        <v>0</v>
      </c>
      <c r="H180" s="65"/>
      <c r="I180" s="2"/>
      <c r="J180" s="2"/>
    </row>
    <row r="181" spans="1:10" s="5" customFormat="1" ht="70.9">
      <c r="A181" s="40" t="s">
        <v>353</v>
      </c>
      <c r="B181" s="41" t="s">
        <v>694</v>
      </c>
      <c r="C181" s="42" t="s">
        <v>22</v>
      </c>
      <c r="D181" s="43">
        <v>127</v>
      </c>
      <c r="E181" s="44"/>
      <c r="F181" s="45" t="str">
        <f t="shared" si="16"/>
        <v>CERO PESOS 00/100 M.N.</v>
      </c>
      <c r="G181" s="46">
        <f t="shared" si="17"/>
        <v>0</v>
      </c>
      <c r="H181" s="65"/>
      <c r="I181" s="2"/>
      <c r="J181" s="2"/>
    </row>
    <row r="182" spans="1:10" s="5" customFormat="1" ht="14.25">
      <c r="A182" s="66" t="s">
        <v>107</v>
      </c>
      <c r="B182" s="66" t="s">
        <v>67</v>
      </c>
      <c r="C182" s="67"/>
      <c r="D182" s="74"/>
      <c r="E182" s="74"/>
      <c r="F182" s="70"/>
      <c r="G182" s="71">
        <f>SUM(G183:G195)</f>
        <v>0</v>
      </c>
      <c r="H182" s="65"/>
      <c r="I182" s="2"/>
      <c r="J182" s="2"/>
    </row>
    <row r="183" spans="1:10" s="5" customFormat="1" ht="70.9">
      <c r="A183" s="40" t="s">
        <v>354</v>
      </c>
      <c r="B183" s="41" t="s">
        <v>632</v>
      </c>
      <c r="C183" s="42" t="s">
        <v>21</v>
      </c>
      <c r="D183" s="43">
        <v>15</v>
      </c>
      <c r="E183" s="44"/>
      <c r="F183" s="45" t="str">
        <f t="shared" si="18" ref="F183:F195">+numtext(E183)</f>
        <v>CERO PESOS 00/100 M.N.</v>
      </c>
      <c r="G183" s="46">
        <f t="shared" si="19" ref="G183:G195">+ROUND(D183*E183,2)</f>
        <v>0</v>
      </c>
      <c r="H183" s="65"/>
      <c r="I183" s="2"/>
      <c r="J183" s="2"/>
    </row>
    <row r="184" spans="1:10" s="5" customFormat="1" ht="70.9">
      <c r="A184" s="40" t="s">
        <v>355</v>
      </c>
      <c r="B184" s="41" t="s">
        <v>633</v>
      </c>
      <c r="C184" s="42" t="s">
        <v>22</v>
      </c>
      <c r="D184" s="43">
        <v>20</v>
      </c>
      <c r="E184" s="44"/>
      <c r="F184" s="45" t="str">
        <f t="shared" si="18"/>
        <v>CERO PESOS 00/100 M.N.</v>
      </c>
      <c r="G184" s="46">
        <f t="shared" si="19"/>
        <v>0</v>
      </c>
      <c r="H184" s="65"/>
      <c r="I184" s="2"/>
      <c r="J184" s="2"/>
    </row>
    <row r="185" spans="1:10" s="5" customFormat="1" ht="50.65">
      <c r="A185" s="40" t="s">
        <v>356</v>
      </c>
      <c r="B185" s="41" t="s">
        <v>68</v>
      </c>
      <c r="C185" s="42" t="s">
        <v>21</v>
      </c>
      <c r="D185" s="43">
        <v>345</v>
      </c>
      <c r="E185" s="44"/>
      <c r="F185" s="45" t="str">
        <f t="shared" si="18"/>
        <v>CERO PESOS 00/100 M.N.</v>
      </c>
      <c r="G185" s="46">
        <f t="shared" si="19"/>
        <v>0</v>
      </c>
      <c r="H185" s="65"/>
      <c r="I185" s="2"/>
      <c r="J185" s="2"/>
    </row>
    <row r="186" spans="1:10" s="5" customFormat="1" ht="40.5">
      <c r="A186" s="40" t="s">
        <v>357</v>
      </c>
      <c r="B186" s="41" t="s">
        <v>148</v>
      </c>
      <c r="C186" s="42" t="s">
        <v>21</v>
      </c>
      <c r="D186" s="43">
        <v>345</v>
      </c>
      <c r="E186" s="44"/>
      <c r="F186" s="45" t="str">
        <f t="shared" si="18"/>
        <v>CERO PESOS 00/100 M.N.</v>
      </c>
      <c r="G186" s="46">
        <f t="shared" si="19"/>
        <v>0</v>
      </c>
      <c r="H186" s="65"/>
      <c r="I186" s="2"/>
      <c r="J186" s="2"/>
    </row>
    <row r="187" spans="1:10" s="5" customFormat="1" ht="70.9">
      <c r="A187" s="40" t="s">
        <v>358</v>
      </c>
      <c r="B187" s="41" t="s">
        <v>543</v>
      </c>
      <c r="C187" s="42" t="s">
        <v>21</v>
      </c>
      <c r="D187" s="43">
        <v>160</v>
      </c>
      <c r="E187" s="44"/>
      <c r="F187" s="45" t="str">
        <f t="shared" si="18"/>
        <v>CERO PESOS 00/100 M.N.</v>
      </c>
      <c r="G187" s="46">
        <f t="shared" si="19"/>
        <v>0</v>
      </c>
      <c r="H187" s="65"/>
      <c r="I187" s="2"/>
      <c r="J187" s="2"/>
    </row>
    <row r="188" spans="1:10" s="5" customFormat="1" ht="70.9">
      <c r="A188" s="40" t="s">
        <v>359</v>
      </c>
      <c r="B188" s="41" t="s">
        <v>634</v>
      </c>
      <c r="C188" s="42" t="s">
        <v>21</v>
      </c>
      <c r="D188" s="43">
        <v>70</v>
      </c>
      <c r="E188" s="44"/>
      <c r="F188" s="45" t="str">
        <f t="shared" si="18"/>
        <v>CERO PESOS 00/100 M.N.</v>
      </c>
      <c r="G188" s="46">
        <f t="shared" si="19"/>
        <v>0</v>
      </c>
      <c r="H188" s="65"/>
      <c r="I188" s="2"/>
      <c r="J188" s="2"/>
    </row>
    <row r="189" spans="1:10" s="5" customFormat="1" ht="60.75">
      <c r="A189" s="40" t="s">
        <v>360</v>
      </c>
      <c r="B189" s="41" t="s">
        <v>544</v>
      </c>
      <c r="C189" s="42" t="s">
        <v>21</v>
      </c>
      <c r="D189" s="43">
        <v>148</v>
      </c>
      <c r="E189" s="44"/>
      <c r="F189" s="45" t="str">
        <f t="shared" si="18"/>
        <v>CERO PESOS 00/100 M.N.</v>
      </c>
      <c r="G189" s="46">
        <f t="shared" si="19"/>
        <v>0</v>
      </c>
      <c r="H189" s="65"/>
      <c r="I189" s="2"/>
      <c r="J189" s="2"/>
    </row>
    <row r="190" spans="1:10" s="5" customFormat="1" ht="60.75">
      <c r="A190" s="40" t="s">
        <v>361</v>
      </c>
      <c r="B190" s="41" t="s">
        <v>545</v>
      </c>
      <c r="C190" s="42" t="s">
        <v>22</v>
      </c>
      <c r="D190" s="43">
        <v>115.60</v>
      </c>
      <c r="E190" s="44"/>
      <c r="F190" s="45" t="str">
        <f t="shared" si="18"/>
        <v>CERO PESOS 00/100 M.N.</v>
      </c>
      <c r="G190" s="46">
        <f t="shared" si="19"/>
        <v>0</v>
      </c>
      <c r="H190" s="65"/>
      <c r="I190" s="2"/>
      <c r="J190" s="2"/>
    </row>
    <row r="191" spans="1:10" s="5" customFormat="1" ht="30.4">
      <c r="A191" s="40" t="s">
        <v>362</v>
      </c>
      <c r="B191" s="41" t="s">
        <v>546</v>
      </c>
      <c r="C191" s="42" t="s">
        <v>29</v>
      </c>
      <c r="D191" s="43">
        <v>3</v>
      </c>
      <c r="E191" s="44"/>
      <c r="F191" s="45" t="str">
        <f t="shared" si="18"/>
        <v>CERO PESOS 00/100 M.N.</v>
      </c>
      <c r="G191" s="46">
        <f t="shared" si="19"/>
        <v>0</v>
      </c>
      <c r="H191" s="65"/>
      <c r="I191" s="2"/>
      <c r="J191" s="2"/>
    </row>
    <row r="192" spans="1:10" s="5" customFormat="1" ht="60.75">
      <c r="A192" s="40" t="s">
        <v>363</v>
      </c>
      <c r="B192" s="41" t="s">
        <v>547</v>
      </c>
      <c r="C192" s="42" t="s">
        <v>29</v>
      </c>
      <c r="D192" s="43">
        <v>3</v>
      </c>
      <c r="E192" s="44"/>
      <c r="F192" s="45" t="str">
        <f t="shared" si="18"/>
        <v>CERO PESOS 00/100 M.N.</v>
      </c>
      <c r="G192" s="46">
        <f t="shared" si="19"/>
        <v>0</v>
      </c>
      <c r="H192" s="65"/>
      <c r="I192" s="2"/>
      <c r="J192" s="2"/>
    </row>
    <row r="193" spans="1:10" s="5" customFormat="1" ht="60.75">
      <c r="A193" s="40" t="s">
        <v>364</v>
      </c>
      <c r="B193" s="41" t="s">
        <v>149</v>
      </c>
      <c r="C193" s="42" t="s">
        <v>30</v>
      </c>
      <c r="D193" s="43">
        <v>550</v>
      </c>
      <c r="E193" s="44"/>
      <c r="F193" s="45" t="str">
        <f t="shared" si="18"/>
        <v>CERO PESOS 00/100 M.N.</v>
      </c>
      <c r="G193" s="46">
        <f t="shared" si="19"/>
        <v>0</v>
      </c>
      <c r="H193" s="65"/>
      <c r="I193" s="2"/>
      <c r="J193" s="2"/>
    </row>
    <row r="194" spans="1:10" s="5" customFormat="1" ht="40.5">
      <c r="A194" s="40" t="s">
        <v>365</v>
      </c>
      <c r="B194" s="41" t="s">
        <v>150</v>
      </c>
      <c r="C194" s="42" t="s">
        <v>30</v>
      </c>
      <c r="D194" s="43">
        <v>550</v>
      </c>
      <c r="E194" s="44"/>
      <c r="F194" s="45" t="str">
        <f t="shared" si="18"/>
        <v>CERO PESOS 00/100 M.N.</v>
      </c>
      <c r="G194" s="46">
        <f t="shared" si="19"/>
        <v>0</v>
      </c>
      <c r="H194" s="65"/>
      <c r="I194" s="2"/>
      <c r="J194" s="2"/>
    </row>
    <row r="195" spans="1:10" s="5" customFormat="1" ht="60.75">
      <c r="A195" s="40" t="s">
        <v>366</v>
      </c>
      <c r="B195" s="41" t="s">
        <v>548</v>
      </c>
      <c r="C195" s="42" t="s">
        <v>21</v>
      </c>
      <c r="D195" s="43">
        <v>45</v>
      </c>
      <c r="E195" s="44"/>
      <c r="F195" s="45" t="str">
        <f t="shared" si="18"/>
        <v>CERO PESOS 00/100 M.N.</v>
      </c>
      <c r="G195" s="46">
        <f t="shared" si="19"/>
        <v>0</v>
      </c>
      <c r="H195" s="65"/>
      <c r="I195" s="2"/>
      <c r="J195" s="2"/>
    </row>
    <row r="196" spans="1:10" s="5" customFormat="1" ht="14.25">
      <c r="A196" s="66" t="s">
        <v>108</v>
      </c>
      <c r="B196" s="66" t="s">
        <v>635</v>
      </c>
      <c r="C196" s="67"/>
      <c r="D196" s="74"/>
      <c r="E196" s="74"/>
      <c r="F196" s="70" t="str">
        <f t="shared" si="16"/>
        <v>CERO PESOS 00/100 M.N.</v>
      </c>
      <c r="G196" s="71">
        <f>SUM(G197:G223)</f>
        <v>0</v>
      </c>
      <c r="H196" s="65"/>
      <c r="I196" s="2"/>
      <c r="J196" s="2"/>
    </row>
    <row r="197" spans="1:10" s="5" customFormat="1" ht="40.5">
      <c r="A197" s="40" t="s">
        <v>367</v>
      </c>
      <c r="B197" s="41" t="s">
        <v>151</v>
      </c>
      <c r="C197" s="42" t="s">
        <v>29</v>
      </c>
      <c r="D197" s="43">
        <v>4</v>
      </c>
      <c r="E197" s="44"/>
      <c r="F197" s="45" t="str">
        <f t="shared" si="16"/>
        <v>CERO PESOS 00/100 M.N.</v>
      </c>
      <c r="G197" s="46">
        <f t="shared" si="17"/>
        <v>0</v>
      </c>
      <c r="H197" s="65"/>
      <c r="I197" s="2"/>
      <c r="J197" s="2"/>
    </row>
    <row r="198" spans="1:10" s="5" customFormat="1" ht="40.5">
      <c r="A198" s="40" t="s">
        <v>368</v>
      </c>
      <c r="B198" s="41" t="s">
        <v>549</v>
      </c>
      <c r="C198" s="42" t="s">
        <v>29</v>
      </c>
      <c r="D198" s="43">
        <v>4</v>
      </c>
      <c r="E198" s="44"/>
      <c r="F198" s="45" t="str">
        <f t="shared" si="16"/>
        <v>CERO PESOS 00/100 M.N.</v>
      </c>
      <c r="G198" s="46">
        <f t="shared" si="17"/>
        <v>0</v>
      </c>
      <c r="H198" s="65"/>
      <c r="I198" s="2"/>
      <c r="J198" s="2"/>
    </row>
    <row r="199" spans="1:10" s="5" customFormat="1" ht="30.4">
      <c r="A199" s="40" t="s">
        <v>369</v>
      </c>
      <c r="B199" s="41" t="s">
        <v>69</v>
      </c>
      <c r="C199" s="42" t="s">
        <v>29</v>
      </c>
      <c r="D199" s="43">
        <v>4</v>
      </c>
      <c r="E199" s="44"/>
      <c r="F199" s="45" t="str">
        <f t="shared" si="16"/>
        <v>CERO PESOS 00/100 M.N.</v>
      </c>
      <c r="G199" s="46">
        <f t="shared" si="17"/>
        <v>0</v>
      </c>
      <c r="H199" s="65"/>
      <c r="I199" s="2"/>
      <c r="J199" s="2"/>
    </row>
    <row r="200" spans="1:10" s="5" customFormat="1" ht="40.5">
      <c r="A200" s="40" t="s">
        <v>370</v>
      </c>
      <c r="B200" s="41" t="s">
        <v>152</v>
      </c>
      <c r="C200" s="42" t="s">
        <v>29</v>
      </c>
      <c r="D200" s="43">
        <v>4</v>
      </c>
      <c r="E200" s="44"/>
      <c r="F200" s="45" t="str">
        <f t="shared" si="16"/>
        <v>CERO PESOS 00/100 M.N.</v>
      </c>
      <c r="G200" s="46">
        <f t="shared" si="17"/>
        <v>0</v>
      </c>
      <c r="H200" s="65"/>
      <c r="I200" s="2"/>
      <c r="J200" s="2"/>
    </row>
    <row r="201" spans="1:10" s="5" customFormat="1" ht="30.4">
      <c r="A201" s="40" t="s">
        <v>371</v>
      </c>
      <c r="B201" s="41" t="s">
        <v>70</v>
      </c>
      <c r="C201" s="42" t="s">
        <v>29</v>
      </c>
      <c r="D201" s="43">
        <v>4</v>
      </c>
      <c r="E201" s="44"/>
      <c r="F201" s="45" t="str">
        <f t="shared" si="16"/>
        <v>CERO PESOS 00/100 M.N.</v>
      </c>
      <c r="G201" s="46">
        <f t="shared" si="17"/>
        <v>0</v>
      </c>
      <c r="H201" s="65"/>
      <c r="I201" s="2"/>
      <c r="J201" s="2"/>
    </row>
    <row r="202" spans="1:10" s="5" customFormat="1" ht="20.25">
      <c r="A202" s="40" t="s">
        <v>372</v>
      </c>
      <c r="B202" s="41" t="s">
        <v>71</v>
      </c>
      <c r="C202" s="42" t="s">
        <v>29</v>
      </c>
      <c r="D202" s="43">
        <v>4</v>
      </c>
      <c r="E202" s="44"/>
      <c r="F202" s="45" t="str">
        <f t="shared" si="16"/>
        <v>CERO PESOS 00/100 M.N.</v>
      </c>
      <c r="G202" s="46">
        <f t="shared" si="17"/>
        <v>0</v>
      </c>
      <c r="H202" s="65"/>
      <c r="I202" s="2"/>
      <c r="J202" s="2"/>
    </row>
    <row r="203" spans="1:10" s="5" customFormat="1" ht="30.4">
      <c r="A203" s="40" t="s">
        <v>373</v>
      </c>
      <c r="B203" s="41" t="s">
        <v>72</v>
      </c>
      <c r="C203" s="42" t="s">
        <v>29</v>
      </c>
      <c r="D203" s="43">
        <v>4</v>
      </c>
      <c r="E203" s="44"/>
      <c r="F203" s="45" t="str">
        <f t="shared" si="16"/>
        <v>CERO PESOS 00/100 M.N.</v>
      </c>
      <c r="G203" s="46">
        <f t="shared" si="17"/>
        <v>0</v>
      </c>
      <c r="H203" s="65"/>
      <c r="I203" s="2"/>
      <c r="J203" s="2"/>
    </row>
    <row r="204" spans="1:10" s="5" customFormat="1" ht="70.9">
      <c r="A204" s="40" t="s">
        <v>374</v>
      </c>
      <c r="B204" s="41" t="s">
        <v>153</v>
      </c>
      <c r="C204" s="42" t="s">
        <v>29</v>
      </c>
      <c r="D204" s="43">
        <v>4</v>
      </c>
      <c r="E204" s="44"/>
      <c r="F204" s="45" t="str">
        <f t="shared" si="16"/>
        <v>CERO PESOS 00/100 M.N.</v>
      </c>
      <c r="G204" s="46">
        <f t="shared" si="17"/>
        <v>0</v>
      </c>
      <c r="H204" s="65"/>
      <c r="I204" s="2"/>
      <c r="J204" s="2"/>
    </row>
    <row r="205" spans="1:10" s="5" customFormat="1" ht="50.65">
      <c r="A205" s="40" t="s">
        <v>375</v>
      </c>
      <c r="B205" s="41" t="s">
        <v>154</v>
      </c>
      <c r="C205" s="42" t="s">
        <v>29</v>
      </c>
      <c r="D205" s="43">
        <v>4</v>
      </c>
      <c r="E205" s="44"/>
      <c r="F205" s="45" t="str">
        <f t="shared" si="16"/>
        <v>CERO PESOS 00/100 M.N.</v>
      </c>
      <c r="G205" s="46">
        <f t="shared" si="17"/>
        <v>0</v>
      </c>
      <c r="H205" s="65"/>
      <c r="I205" s="2"/>
      <c r="J205" s="2"/>
    </row>
    <row r="206" spans="1:10" s="5" customFormat="1" ht="30.4">
      <c r="A206" s="40" t="s">
        <v>376</v>
      </c>
      <c r="B206" s="41" t="s">
        <v>73</v>
      </c>
      <c r="C206" s="42" t="s">
        <v>29</v>
      </c>
      <c r="D206" s="43">
        <v>5</v>
      </c>
      <c r="E206" s="44"/>
      <c r="F206" s="45" t="str">
        <f t="shared" si="16"/>
        <v>CERO PESOS 00/100 M.N.</v>
      </c>
      <c r="G206" s="46">
        <f t="shared" si="17"/>
        <v>0</v>
      </c>
      <c r="H206" s="65"/>
      <c r="I206" s="2"/>
      <c r="J206" s="2"/>
    </row>
    <row r="207" spans="1:10" s="5" customFormat="1" ht="30.4">
      <c r="A207" s="40" t="s">
        <v>377</v>
      </c>
      <c r="B207" s="41" t="s">
        <v>158</v>
      </c>
      <c r="C207" s="42" t="s">
        <v>29</v>
      </c>
      <c r="D207" s="43">
        <v>5</v>
      </c>
      <c r="E207" s="44"/>
      <c r="F207" s="45" t="str">
        <f t="shared" si="16"/>
        <v>CERO PESOS 00/100 M.N.</v>
      </c>
      <c r="G207" s="46">
        <f t="shared" si="17"/>
        <v>0</v>
      </c>
      <c r="H207" s="65"/>
      <c r="I207" s="2"/>
      <c r="J207" s="2"/>
    </row>
    <row r="208" spans="1:10" s="5" customFormat="1" ht="50.65">
      <c r="A208" s="40" t="s">
        <v>378</v>
      </c>
      <c r="B208" s="41" t="s">
        <v>550</v>
      </c>
      <c r="C208" s="42" t="s">
        <v>29</v>
      </c>
      <c r="D208" s="43">
        <v>2</v>
      </c>
      <c r="E208" s="44"/>
      <c r="F208" s="45" t="str">
        <f t="shared" si="16"/>
        <v>CERO PESOS 00/100 M.N.</v>
      </c>
      <c r="G208" s="46">
        <f t="shared" si="17"/>
        <v>0</v>
      </c>
      <c r="H208" s="65"/>
      <c r="I208" s="2"/>
      <c r="J208" s="2"/>
    </row>
    <row r="209" spans="1:10" s="5" customFormat="1" ht="40.5">
      <c r="A209" s="40" t="s">
        <v>379</v>
      </c>
      <c r="B209" s="41" t="s">
        <v>551</v>
      </c>
      <c r="C209" s="42" t="s">
        <v>29</v>
      </c>
      <c r="D209" s="43">
        <v>2</v>
      </c>
      <c r="E209" s="44"/>
      <c r="F209" s="45" t="str">
        <f t="shared" si="16"/>
        <v>CERO PESOS 00/100 M.N.</v>
      </c>
      <c r="G209" s="46">
        <f t="shared" si="17"/>
        <v>0</v>
      </c>
      <c r="H209" s="65"/>
      <c r="I209" s="2"/>
      <c r="J209" s="2"/>
    </row>
    <row r="210" spans="1:10" s="5" customFormat="1" ht="40.5">
      <c r="A210" s="40" t="s">
        <v>380</v>
      </c>
      <c r="B210" s="41" t="s">
        <v>155</v>
      </c>
      <c r="C210" s="42" t="s">
        <v>21</v>
      </c>
      <c r="D210" s="43">
        <v>4</v>
      </c>
      <c r="E210" s="44"/>
      <c r="F210" s="45" t="str">
        <f t="shared" si="16"/>
        <v>CERO PESOS 00/100 M.N.</v>
      </c>
      <c r="G210" s="46">
        <f t="shared" si="17"/>
        <v>0</v>
      </c>
      <c r="H210" s="65"/>
      <c r="I210" s="2"/>
      <c r="J210" s="2"/>
    </row>
    <row r="211" spans="1:10" s="5" customFormat="1" ht="30.4">
      <c r="A211" s="40" t="s">
        <v>381</v>
      </c>
      <c r="B211" s="41" t="s">
        <v>156</v>
      </c>
      <c r="C211" s="42" t="s">
        <v>29</v>
      </c>
      <c r="D211" s="43">
        <v>4</v>
      </c>
      <c r="E211" s="44"/>
      <c r="F211" s="45" t="str">
        <f t="shared" si="20" ref="F211:F271">+numtext(E211)</f>
        <v>CERO PESOS 00/100 M.N.</v>
      </c>
      <c r="G211" s="46">
        <f t="shared" si="21" ref="G211:G271">+ROUND(D211*E211,2)</f>
        <v>0</v>
      </c>
      <c r="H211" s="65"/>
      <c r="I211" s="2"/>
      <c r="J211" s="2"/>
    </row>
    <row r="212" spans="1:10" s="5" customFormat="1" ht="40.5">
      <c r="A212" s="40" t="s">
        <v>382</v>
      </c>
      <c r="B212" s="41" t="s">
        <v>157</v>
      </c>
      <c r="C212" s="42" t="s">
        <v>29</v>
      </c>
      <c r="D212" s="43">
        <v>4</v>
      </c>
      <c r="E212" s="44"/>
      <c r="F212" s="45" t="str">
        <f t="shared" si="20"/>
        <v>CERO PESOS 00/100 M.N.</v>
      </c>
      <c r="G212" s="46">
        <f t="shared" si="21"/>
        <v>0</v>
      </c>
      <c r="H212" s="65"/>
      <c r="I212" s="2"/>
      <c r="J212" s="2"/>
    </row>
    <row r="213" spans="1:10" s="5" customFormat="1" ht="30.4">
      <c r="A213" s="40" t="s">
        <v>383</v>
      </c>
      <c r="B213" s="41" t="s">
        <v>73</v>
      </c>
      <c r="C213" s="42" t="s">
        <v>29</v>
      </c>
      <c r="D213" s="43">
        <v>4</v>
      </c>
      <c r="E213" s="44"/>
      <c r="F213" s="45" t="str">
        <f t="shared" si="20"/>
        <v>CERO PESOS 00/100 M.N.</v>
      </c>
      <c r="G213" s="46">
        <f t="shared" si="21"/>
        <v>0</v>
      </c>
      <c r="H213" s="65"/>
      <c r="I213" s="2"/>
      <c r="J213" s="2"/>
    </row>
    <row r="214" spans="1:10" s="5" customFormat="1" ht="40.5">
      <c r="A214" s="40" t="s">
        <v>384</v>
      </c>
      <c r="B214" s="41" t="s">
        <v>552</v>
      </c>
      <c r="C214" s="42" t="s">
        <v>29</v>
      </c>
      <c r="D214" s="43">
        <v>4</v>
      </c>
      <c r="E214" s="44"/>
      <c r="F214" s="45" t="str">
        <f t="shared" si="20"/>
        <v>CERO PESOS 00/100 M.N.</v>
      </c>
      <c r="G214" s="46">
        <f t="shared" si="21"/>
        <v>0</v>
      </c>
      <c r="H214" s="65"/>
      <c r="I214" s="2"/>
      <c r="J214" s="2"/>
    </row>
    <row r="215" spans="1:10" s="5" customFormat="1" ht="40.5">
      <c r="A215" s="40" t="s">
        <v>385</v>
      </c>
      <c r="B215" s="41" t="s">
        <v>553</v>
      </c>
      <c r="C215" s="42" t="s">
        <v>29</v>
      </c>
      <c r="D215" s="43">
        <v>4</v>
      </c>
      <c r="E215" s="44"/>
      <c r="F215" s="45" t="str">
        <f t="shared" si="20"/>
        <v>CERO PESOS 00/100 M.N.</v>
      </c>
      <c r="G215" s="46">
        <f t="shared" si="21"/>
        <v>0</v>
      </c>
      <c r="H215" s="65"/>
      <c r="I215" s="2"/>
      <c r="J215" s="2"/>
    </row>
    <row r="216" spans="1:10" s="5" customFormat="1" ht="40.5">
      <c r="A216" s="40" t="s">
        <v>386</v>
      </c>
      <c r="B216" s="41" t="s">
        <v>554</v>
      </c>
      <c r="C216" s="42" t="s">
        <v>29</v>
      </c>
      <c r="D216" s="43">
        <v>4</v>
      </c>
      <c r="E216" s="44"/>
      <c r="F216" s="45" t="str">
        <f t="shared" si="20"/>
        <v>CERO PESOS 00/100 M.N.</v>
      </c>
      <c r="G216" s="46">
        <f t="shared" si="21"/>
        <v>0</v>
      </c>
      <c r="H216" s="65"/>
      <c r="I216" s="2"/>
      <c r="J216" s="2"/>
    </row>
    <row r="217" spans="1:10" s="5" customFormat="1" ht="30.4">
      <c r="A217" s="40" t="s">
        <v>387</v>
      </c>
      <c r="B217" s="41" t="s">
        <v>555</v>
      </c>
      <c r="C217" s="42" t="s">
        <v>29</v>
      </c>
      <c r="D217" s="43">
        <v>4</v>
      </c>
      <c r="E217" s="44"/>
      <c r="F217" s="45" t="str">
        <f t="shared" si="20"/>
        <v>CERO PESOS 00/100 M.N.</v>
      </c>
      <c r="G217" s="46">
        <f t="shared" si="21"/>
        <v>0</v>
      </c>
      <c r="H217" s="65"/>
      <c r="I217" s="2"/>
      <c r="J217" s="2"/>
    </row>
    <row r="218" spans="1:10" s="5" customFormat="1" ht="30.4">
      <c r="A218" s="40" t="s">
        <v>388</v>
      </c>
      <c r="B218" s="41" t="s">
        <v>636</v>
      </c>
      <c r="C218" s="42" t="s">
        <v>29</v>
      </c>
      <c r="D218" s="43">
        <v>4</v>
      </c>
      <c r="E218" s="44"/>
      <c r="F218" s="45" t="str">
        <f t="shared" si="20"/>
        <v>CERO PESOS 00/100 M.N.</v>
      </c>
      <c r="G218" s="46">
        <f t="shared" si="21"/>
        <v>0</v>
      </c>
      <c r="H218" s="65"/>
      <c r="I218" s="2"/>
      <c r="J218" s="2"/>
    </row>
    <row r="219" spans="1:10" s="5" customFormat="1" ht="30.4">
      <c r="A219" s="40" t="s">
        <v>389</v>
      </c>
      <c r="B219" s="41" t="s">
        <v>74</v>
      </c>
      <c r="C219" s="42" t="s">
        <v>29</v>
      </c>
      <c r="D219" s="43">
        <v>4</v>
      </c>
      <c r="E219" s="44"/>
      <c r="F219" s="45" t="str">
        <f t="shared" si="20"/>
        <v>CERO PESOS 00/100 M.N.</v>
      </c>
      <c r="G219" s="46">
        <f t="shared" si="21"/>
        <v>0</v>
      </c>
      <c r="H219" s="65"/>
      <c r="I219" s="2"/>
      <c r="J219" s="2"/>
    </row>
    <row r="220" spans="1:10" s="5" customFormat="1" ht="30.4">
      <c r="A220" s="40" t="s">
        <v>390</v>
      </c>
      <c r="B220" s="41" t="s">
        <v>159</v>
      </c>
      <c r="C220" s="42" t="s">
        <v>160</v>
      </c>
      <c r="D220" s="43">
        <v>4</v>
      </c>
      <c r="E220" s="44"/>
      <c r="F220" s="45" t="str">
        <f t="shared" si="20"/>
        <v>CERO PESOS 00/100 M.N.</v>
      </c>
      <c r="G220" s="46">
        <f t="shared" si="21"/>
        <v>0</v>
      </c>
      <c r="H220" s="65"/>
      <c r="I220" s="2"/>
      <c r="J220" s="2"/>
    </row>
    <row r="221" spans="1:10" s="5" customFormat="1" ht="30.4">
      <c r="A221" s="40" t="s">
        <v>391</v>
      </c>
      <c r="B221" s="41" t="s">
        <v>75</v>
      </c>
      <c r="C221" s="42" t="s">
        <v>29</v>
      </c>
      <c r="D221" s="43">
        <v>3</v>
      </c>
      <c r="E221" s="44"/>
      <c r="F221" s="45" t="str">
        <f t="shared" si="20"/>
        <v>CERO PESOS 00/100 M.N.</v>
      </c>
      <c r="G221" s="46">
        <f t="shared" si="21"/>
        <v>0</v>
      </c>
      <c r="H221" s="65"/>
      <c r="I221" s="2"/>
      <c r="J221" s="2"/>
    </row>
    <row r="222" spans="1:10" s="5" customFormat="1" ht="70.9">
      <c r="A222" s="40" t="s">
        <v>392</v>
      </c>
      <c r="B222" s="41" t="s">
        <v>161</v>
      </c>
      <c r="C222" s="42" t="s">
        <v>29</v>
      </c>
      <c r="D222" s="43">
        <v>3</v>
      </c>
      <c r="E222" s="44"/>
      <c r="F222" s="45" t="str">
        <f t="shared" si="20"/>
        <v>CERO PESOS 00/100 M.N.</v>
      </c>
      <c r="G222" s="46">
        <f t="shared" si="21"/>
        <v>0</v>
      </c>
      <c r="H222" s="65"/>
      <c r="I222" s="2"/>
      <c r="J222" s="2"/>
    </row>
    <row r="223" spans="1:10" s="5" customFormat="1" ht="81">
      <c r="A223" s="40" t="s">
        <v>393</v>
      </c>
      <c r="B223" s="41" t="s">
        <v>637</v>
      </c>
      <c r="C223" s="42" t="s">
        <v>29</v>
      </c>
      <c r="D223" s="43">
        <v>4</v>
      </c>
      <c r="E223" s="44"/>
      <c r="F223" s="45" t="str">
        <f t="shared" si="20"/>
        <v>CERO PESOS 00/100 M.N.</v>
      </c>
      <c r="G223" s="46">
        <f t="shared" si="21"/>
        <v>0</v>
      </c>
      <c r="H223" s="65"/>
      <c r="I223" s="2"/>
      <c r="J223" s="2"/>
    </row>
    <row r="224" spans="1:10" s="5" customFormat="1" ht="14.25">
      <c r="A224" s="66" t="s">
        <v>109</v>
      </c>
      <c r="B224" s="66" t="s">
        <v>76</v>
      </c>
      <c r="C224" s="67"/>
      <c r="D224" s="74"/>
      <c r="E224" s="74"/>
      <c r="F224" s="70" t="str">
        <f t="shared" si="20"/>
        <v>CERO PESOS 00/100 M.N.</v>
      </c>
      <c r="G224" s="71">
        <f>SUM(G225:G231)</f>
        <v>0</v>
      </c>
      <c r="H224" s="65"/>
      <c r="I224" s="2"/>
      <c r="J224" s="2"/>
    </row>
    <row r="225" spans="1:10" s="5" customFormat="1" ht="81">
      <c r="A225" s="40" t="s">
        <v>394</v>
      </c>
      <c r="B225" s="41" t="s">
        <v>707</v>
      </c>
      <c r="C225" s="42" t="s">
        <v>29</v>
      </c>
      <c r="D225" s="43">
        <v>4</v>
      </c>
      <c r="E225" s="44"/>
      <c r="F225" s="45" t="str">
        <f t="shared" si="20"/>
        <v>CERO PESOS 00/100 M.N.</v>
      </c>
      <c r="G225" s="46">
        <f t="shared" si="21"/>
        <v>0</v>
      </c>
      <c r="H225" s="65"/>
      <c r="I225" s="2"/>
      <c r="J225" s="2"/>
    </row>
    <row r="226" spans="1:10" s="5" customFormat="1" ht="81">
      <c r="A226" s="40" t="s">
        <v>395</v>
      </c>
      <c r="B226" s="41" t="s">
        <v>708</v>
      </c>
      <c r="C226" s="42" t="s">
        <v>29</v>
      </c>
      <c r="D226" s="43">
        <v>2</v>
      </c>
      <c r="E226" s="44"/>
      <c r="F226" s="45" t="str">
        <f t="shared" si="20"/>
        <v>CERO PESOS 00/100 M.N.</v>
      </c>
      <c r="G226" s="46">
        <f t="shared" si="21"/>
        <v>0</v>
      </c>
      <c r="H226" s="65"/>
      <c r="I226" s="2"/>
      <c r="J226" s="2"/>
    </row>
    <row r="227" spans="1:10" s="5" customFormat="1" ht="30.4">
      <c r="A227" s="40" t="s">
        <v>396</v>
      </c>
      <c r="B227" s="41" t="s">
        <v>77</v>
      </c>
      <c r="C227" s="42" t="s">
        <v>29</v>
      </c>
      <c r="D227" s="43">
        <v>2</v>
      </c>
      <c r="E227" s="44"/>
      <c r="F227" s="45" t="str">
        <f t="shared" si="20"/>
        <v>CERO PESOS 00/100 M.N.</v>
      </c>
      <c r="G227" s="46">
        <f t="shared" si="21"/>
        <v>0</v>
      </c>
      <c r="H227" s="65"/>
      <c r="I227" s="2"/>
      <c r="J227" s="2"/>
    </row>
    <row r="228" spans="1:10" s="5" customFormat="1" ht="30.4">
      <c r="A228" s="40" t="s">
        <v>397</v>
      </c>
      <c r="B228" s="41" t="s">
        <v>162</v>
      </c>
      <c r="C228" s="42" t="s">
        <v>29</v>
      </c>
      <c r="D228" s="43">
        <v>4</v>
      </c>
      <c r="E228" s="44"/>
      <c r="F228" s="45" t="str">
        <f t="shared" si="20"/>
        <v>CERO PESOS 00/100 M.N.</v>
      </c>
      <c r="G228" s="46">
        <f t="shared" si="21"/>
        <v>0</v>
      </c>
      <c r="H228" s="65"/>
      <c r="I228" s="2"/>
      <c r="J228" s="2"/>
    </row>
    <row r="229" spans="1:10" s="5" customFormat="1" ht="40.5">
      <c r="A229" s="40" t="s">
        <v>398</v>
      </c>
      <c r="B229" s="41" t="s">
        <v>78</v>
      </c>
      <c r="C229" s="42" t="s">
        <v>29</v>
      </c>
      <c r="D229" s="43">
        <v>6</v>
      </c>
      <c r="E229" s="44"/>
      <c r="F229" s="45" t="str">
        <f t="shared" si="20"/>
        <v>CERO PESOS 00/100 M.N.</v>
      </c>
      <c r="G229" s="46">
        <f t="shared" si="21"/>
        <v>0</v>
      </c>
      <c r="H229" s="65"/>
      <c r="I229" s="2"/>
      <c r="J229" s="2"/>
    </row>
    <row r="230" spans="1:10" s="5" customFormat="1" ht="81">
      <c r="A230" s="40" t="s">
        <v>399</v>
      </c>
      <c r="B230" s="41" t="s">
        <v>709</v>
      </c>
      <c r="C230" s="42" t="s">
        <v>29</v>
      </c>
      <c r="D230" s="43">
        <v>4</v>
      </c>
      <c r="E230" s="44"/>
      <c r="F230" s="45" t="str">
        <f t="shared" si="20"/>
        <v>CERO PESOS 00/100 M.N.</v>
      </c>
      <c r="G230" s="46">
        <f t="shared" si="21"/>
        <v>0</v>
      </c>
      <c r="H230" s="65"/>
      <c r="I230" s="2"/>
      <c r="J230" s="2"/>
    </row>
    <row r="231" spans="1:10" s="5" customFormat="1" ht="81">
      <c r="A231" s="40" t="s">
        <v>400</v>
      </c>
      <c r="B231" s="41" t="s">
        <v>710</v>
      </c>
      <c r="C231" s="42" t="s">
        <v>29</v>
      </c>
      <c r="D231" s="43">
        <v>2</v>
      </c>
      <c r="E231" s="44"/>
      <c r="F231" s="45" t="str">
        <f t="shared" si="20"/>
        <v>CERO PESOS 00/100 M.N.</v>
      </c>
      <c r="G231" s="46">
        <f t="shared" si="21"/>
        <v>0</v>
      </c>
      <c r="H231" s="65"/>
      <c r="I231" s="2"/>
      <c r="J231" s="2"/>
    </row>
    <row r="232" spans="1:10" s="5" customFormat="1" ht="14.25">
      <c r="A232" s="66" t="s">
        <v>110</v>
      </c>
      <c r="B232" s="66" t="s">
        <v>79</v>
      </c>
      <c r="C232" s="67"/>
      <c r="D232" s="74"/>
      <c r="E232" s="74"/>
      <c r="F232" s="70" t="str">
        <f t="shared" si="20"/>
        <v>CERO PESOS 00/100 M.N.</v>
      </c>
      <c r="G232" s="71">
        <f>SUM(G233:G236)</f>
        <v>0</v>
      </c>
      <c r="H232" s="65"/>
      <c r="I232" s="2"/>
      <c r="J232" s="2"/>
    </row>
    <row r="233" spans="1:10" s="5" customFormat="1" ht="91.15">
      <c r="A233" s="40" t="s">
        <v>401</v>
      </c>
      <c r="B233" s="41" t="s">
        <v>163</v>
      </c>
      <c r="C233" s="42" t="s">
        <v>21</v>
      </c>
      <c r="D233" s="43">
        <v>38</v>
      </c>
      <c r="E233" s="44"/>
      <c r="F233" s="45" t="str">
        <f t="shared" si="20"/>
        <v>CERO PESOS 00/100 M.N.</v>
      </c>
      <c r="G233" s="46">
        <f t="shared" si="21"/>
        <v>0</v>
      </c>
      <c r="H233" s="65"/>
      <c r="I233" s="2"/>
      <c r="J233" s="2"/>
    </row>
    <row r="234" spans="1:10" s="5" customFormat="1" ht="60.75">
      <c r="A234" s="40" t="s">
        <v>402</v>
      </c>
      <c r="B234" s="41" t="s">
        <v>80</v>
      </c>
      <c r="C234" s="42" t="s">
        <v>21</v>
      </c>
      <c r="D234" s="43">
        <v>38</v>
      </c>
      <c r="E234" s="44"/>
      <c r="F234" s="45" t="str">
        <f t="shared" si="20"/>
        <v>CERO PESOS 00/100 M.N.</v>
      </c>
      <c r="G234" s="46">
        <f t="shared" si="21"/>
        <v>0</v>
      </c>
      <c r="H234" s="65"/>
      <c r="I234" s="2"/>
      <c r="J234" s="2"/>
    </row>
    <row r="235" spans="1:10" s="5" customFormat="1" ht="50.65">
      <c r="A235" s="40" t="s">
        <v>403</v>
      </c>
      <c r="B235" s="41" t="s">
        <v>164</v>
      </c>
      <c r="C235" s="42" t="s">
        <v>21</v>
      </c>
      <c r="D235" s="43">
        <v>23</v>
      </c>
      <c r="E235" s="44"/>
      <c r="F235" s="45" t="str">
        <f t="shared" si="20"/>
        <v>CERO PESOS 00/100 M.N.</v>
      </c>
      <c r="G235" s="46">
        <f t="shared" si="21"/>
        <v>0</v>
      </c>
      <c r="H235" s="65"/>
      <c r="I235" s="2"/>
      <c r="J235" s="2"/>
    </row>
    <row r="236" spans="1:10" s="5" customFormat="1" ht="81">
      <c r="A236" s="40" t="s">
        <v>404</v>
      </c>
      <c r="B236" s="41" t="s">
        <v>711</v>
      </c>
      <c r="C236" s="42" t="s">
        <v>29</v>
      </c>
      <c r="D236" s="43">
        <v>4</v>
      </c>
      <c r="E236" s="44"/>
      <c r="F236" s="45" t="str">
        <f t="shared" si="20"/>
        <v>CERO PESOS 00/100 M.N.</v>
      </c>
      <c r="G236" s="46">
        <f t="shared" si="21"/>
        <v>0</v>
      </c>
      <c r="H236" s="65"/>
      <c r="I236" s="2"/>
      <c r="J236" s="2"/>
    </row>
    <row r="237" spans="1:10" s="5" customFormat="1" ht="14.25">
      <c r="A237" s="66" t="s">
        <v>111</v>
      </c>
      <c r="B237" s="66" t="s">
        <v>556</v>
      </c>
      <c r="C237" s="67"/>
      <c r="D237" s="74"/>
      <c r="E237" s="74"/>
      <c r="F237" s="70" t="str">
        <f t="shared" si="20"/>
        <v>CERO PESOS 00/100 M.N.</v>
      </c>
      <c r="G237" s="71">
        <f>SUM(G238:G240)</f>
        <v>0</v>
      </c>
      <c r="H237" s="65"/>
      <c r="I237" s="2"/>
      <c r="J237" s="2"/>
    </row>
    <row r="238" spans="1:10" s="5" customFormat="1" ht="70.9">
      <c r="A238" s="40" t="s">
        <v>405</v>
      </c>
      <c r="B238" s="41" t="s">
        <v>712</v>
      </c>
      <c r="C238" s="42" t="s">
        <v>29</v>
      </c>
      <c r="D238" s="43">
        <v>1</v>
      </c>
      <c r="E238" s="44"/>
      <c r="F238" s="45" t="str">
        <f t="shared" si="20"/>
        <v>CERO PESOS 00/100 M.N.</v>
      </c>
      <c r="G238" s="46">
        <f t="shared" si="21"/>
        <v>0</v>
      </c>
      <c r="H238" s="65"/>
      <c r="I238" s="2"/>
      <c r="J238" s="2"/>
    </row>
    <row r="239" spans="1:10" s="5" customFormat="1" ht="40.5">
      <c r="A239" s="40" t="s">
        <v>406</v>
      </c>
      <c r="B239" s="41" t="s">
        <v>713</v>
      </c>
      <c r="C239" s="42" t="s">
        <v>29</v>
      </c>
      <c r="D239" s="43">
        <v>1</v>
      </c>
      <c r="E239" s="44"/>
      <c r="F239" s="45" t="str">
        <f t="shared" si="20"/>
        <v>CERO PESOS 00/100 M.N.</v>
      </c>
      <c r="G239" s="46">
        <f t="shared" si="21"/>
        <v>0</v>
      </c>
      <c r="H239" s="65"/>
      <c r="I239" s="2"/>
      <c r="J239" s="2"/>
    </row>
    <row r="240" spans="1:10" s="5" customFormat="1" ht="81">
      <c r="A240" s="40" t="s">
        <v>407</v>
      </c>
      <c r="B240" s="41" t="s">
        <v>557</v>
      </c>
      <c r="C240" s="42" t="s">
        <v>29</v>
      </c>
      <c r="D240" s="43">
        <v>1</v>
      </c>
      <c r="E240" s="44"/>
      <c r="F240" s="45" t="str">
        <f t="shared" si="20"/>
        <v>CERO PESOS 00/100 M.N.</v>
      </c>
      <c r="G240" s="46">
        <f t="shared" si="21"/>
        <v>0</v>
      </c>
      <c r="H240" s="65"/>
      <c r="I240" s="2"/>
      <c r="J240" s="2"/>
    </row>
    <row r="241" spans="1:10" s="5" customFormat="1" ht="14.25">
      <c r="A241" s="66" t="s">
        <v>112</v>
      </c>
      <c r="B241" s="66" t="s">
        <v>165</v>
      </c>
      <c r="C241" s="67"/>
      <c r="D241" s="74"/>
      <c r="E241" s="74"/>
      <c r="F241" s="70" t="str">
        <f t="shared" si="20"/>
        <v>CERO PESOS 00/100 M.N.</v>
      </c>
      <c r="G241" s="71">
        <f>SUM(G242:G268)</f>
        <v>0</v>
      </c>
      <c r="H241" s="65"/>
      <c r="I241" s="2"/>
      <c r="J241" s="2"/>
    </row>
    <row r="242" spans="1:10" s="5" customFormat="1" ht="81">
      <c r="A242" s="40" t="s">
        <v>408</v>
      </c>
      <c r="B242" s="41" t="s">
        <v>166</v>
      </c>
      <c r="C242" s="42" t="s">
        <v>83</v>
      </c>
      <c r="D242" s="43">
        <v>2</v>
      </c>
      <c r="E242" s="44"/>
      <c r="F242" s="45" t="str">
        <f t="shared" si="20"/>
        <v>CERO PESOS 00/100 M.N.</v>
      </c>
      <c r="G242" s="46">
        <f t="shared" si="21"/>
        <v>0</v>
      </c>
      <c r="H242" s="65"/>
      <c r="I242" s="2"/>
      <c r="J242" s="2"/>
    </row>
    <row r="243" spans="1:10" s="5" customFormat="1" ht="81">
      <c r="A243" s="40" t="s">
        <v>409</v>
      </c>
      <c r="B243" s="41" t="s">
        <v>167</v>
      </c>
      <c r="C243" s="42" t="s">
        <v>83</v>
      </c>
      <c r="D243" s="43">
        <v>2</v>
      </c>
      <c r="E243" s="44"/>
      <c r="F243" s="45" t="str">
        <f t="shared" si="20"/>
        <v>CERO PESOS 00/100 M.N.</v>
      </c>
      <c r="G243" s="46">
        <f t="shared" si="21"/>
        <v>0</v>
      </c>
      <c r="H243" s="65"/>
      <c r="I243" s="2"/>
      <c r="J243" s="2"/>
    </row>
    <row r="244" spans="1:10" s="5" customFormat="1" ht="40.5">
      <c r="A244" s="40" t="s">
        <v>410</v>
      </c>
      <c r="B244" s="41" t="s">
        <v>168</v>
      </c>
      <c r="C244" s="42" t="s">
        <v>29</v>
      </c>
      <c r="D244" s="43">
        <v>2</v>
      </c>
      <c r="E244" s="44"/>
      <c r="F244" s="45" t="str">
        <f t="shared" si="20"/>
        <v>CERO PESOS 00/100 M.N.</v>
      </c>
      <c r="G244" s="46">
        <f t="shared" si="21"/>
        <v>0</v>
      </c>
      <c r="H244" s="65"/>
      <c r="I244" s="2"/>
      <c r="J244" s="2"/>
    </row>
    <row r="245" spans="1:10" s="5" customFormat="1" ht="50.65">
      <c r="A245" s="40" t="s">
        <v>411</v>
      </c>
      <c r="B245" s="41" t="s">
        <v>169</v>
      </c>
      <c r="C245" s="42" t="s">
        <v>29</v>
      </c>
      <c r="D245" s="43">
        <v>2</v>
      </c>
      <c r="E245" s="44"/>
      <c r="F245" s="45" t="str">
        <f t="shared" si="20"/>
        <v>CERO PESOS 00/100 M.N.</v>
      </c>
      <c r="G245" s="46">
        <f t="shared" si="21"/>
        <v>0</v>
      </c>
      <c r="H245" s="65"/>
      <c r="I245" s="2"/>
      <c r="J245" s="2"/>
    </row>
    <row r="246" spans="1:10" s="5" customFormat="1" ht="81">
      <c r="A246" s="40" t="s">
        <v>412</v>
      </c>
      <c r="B246" s="41" t="s">
        <v>638</v>
      </c>
      <c r="C246" s="42" t="s">
        <v>29</v>
      </c>
      <c r="D246" s="43">
        <v>2</v>
      </c>
      <c r="E246" s="44"/>
      <c r="F246" s="45" t="str">
        <f t="shared" si="20"/>
        <v>CERO PESOS 00/100 M.N.</v>
      </c>
      <c r="G246" s="46">
        <f t="shared" si="21"/>
        <v>0</v>
      </c>
      <c r="H246" s="65"/>
      <c r="I246" s="2"/>
      <c r="J246" s="2"/>
    </row>
    <row r="247" spans="1:10" s="5" customFormat="1" ht="30.4">
      <c r="A247" s="40" t="s">
        <v>413</v>
      </c>
      <c r="B247" s="41" t="s">
        <v>639</v>
      </c>
      <c r="C247" s="42" t="s">
        <v>22</v>
      </c>
      <c r="D247" s="43">
        <v>57</v>
      </c>
      <c r="E247" s="44"/>
      <c r="F247" s="45" t="str">
        <f t="shared" si="20"/>
        <v>CERO PESOS 00/100 M.N.</v>
      </c>
      <c r="G247" s="46">
        <f t="shared" si="21"/>
        <v>0</v>
      </c>
      <c r="H247" s="65"/>
      <c r="I247" s="2"/>
      <c r="J247" s="2"/>
    </row>
    <row r="248" spans="1:10" s="5" customFormat="1" ht="40.5">
      <c r="A248" s="40" t="s">
        <v>414</v>
      </c>
      <c r="B248" s="41" t="s">
        <v>640</v>
      </c>
      <c r="C248" s="42" t="s">
        <v>22</v>
      </c>
      <c r="D248" s="43">
        <v>12</v>
      </c>
      <c r="E248" s="44"/>
      <c r="F248" s="45" t="str">
        <f t="shared" si="20"/>
        <v>CERO PESOS 00/100 M.N.</v>
      </c>
      <c r="G248" s="46">
        <f t="shared" si="21"/>
        <v>0</v>
      </c>
      <c r="H248" s="65"/>
      <c r="I248" s="2"/>
      <c r="J248" s="2"/>
    </row>
    <row r="249" spans="1:10" s="5" customFormat="1" ht="40.5">
      <c r="A249" s="40" t="s">
        <v>415</v>
      </c>
      <c r="B249" s="41" t="s">
        <v>641</v>
      </c>
      <c r="C249" s="42" t="s">
        <v>22</v>
      </c>
      <c r="D249" s="43">
        <v>45</v>
      </c>
      <c r="E249" s="44"/>
      <c r="F249" s="45" t="str">
        <f t="shared" si="20"/>
        <v>CERO PESOS 00/100 M.N.</v>
      </c>
      <c r="G249" s="46">
        <f t="shared" si="21"/>
        <v>0</v>
      </c>
      <c r="H249" s="65"/>
      <c r="I249" s="2"/>
      <c r="J249" s="2"/>
    </row>
    <row r="250" spans="1:10" s="5" customFormat="1" ht="40.5">
      <c r="A250" s="40" t="s">
        <v>416</v>
      </c>
      <c r="B250" s="41" t="s">
        <v>642</v>
      </c>
      <c r="C250" s="42" t="s">
        <v>29</v>
      </c>
      <c r="D250" s="43">
        <v>8</v>
      </c>
      <c r="E250" s="44"/>
      <c r="F250" s="45" t="str">
        <f t="shared" si="20"/>
        <v>CERO PESOS 00/100 M.N.</v>
      </c>
      <c r="G250" s="46">
        <f t="shared" si="21"/>
        <v>0</v>
      </c>
      <c r="H250" s="65"/>
      <c r="I250" s="2"/>
      <c r="J250" s="2"/>
    </row>
    <row r="251" spans="1:10" s="5" customFormat="1" ht="40.5">
      <c r="A251" s="40" t="s">
        <v>417</v>
      </c>
      <c r="B251" s="41" t="s">
        <v>643</v>
      </c>
      <c r="C251" s="42" t="s">
        <v>29</v>
      </c>
      <c r="D251" s="43">
        <v>3</v>
      </c>
      <c r="E251" s="44"/>
      <c r="F251" s="45" t="str">
        <f t="shared" si="20"/>
        <v>CERO PESOS 00/100 M.N.</v>
      </c>
      <c r="G251" s="46">
        <f t="shared" si="21"/>
        <v>0</v>
      </c>
      <c r="H251" s="65"/>
      <c r="I251" s="2"/>
      <c r="J251" s="2"/>
    </row>
    <row r="252" spans="1:10" s="5" customFormat="1" ht="40.5">
      <c r="A252" s="40" t="s">
        <v>418</v>
      </c>
      <c r="B252" s="41" t="s">
        <v>644</v>
      </c>
      <c r="C252" s="42" t="s">
        <v>29</v>
      </c>
      <c r="D252" s="43">
        <v>2</v>
      </c>
      <c r="E252" s="44"/>
      <c r="F252" s="45" t="str">
        <f t="shared" si="20"/>
        <v>CERO PESOS 00/100 M.N.</v>
      </c>
      <c r="G252" s="46">
        <f t="shared" si="21"/>
        <v>0</v>
      </c>
      <c r="H252" s="65"/>
      <c r="I252" s="2"/>
      <c r="J252" s="2"/>
    </row>
    <row r="253" spans="1:10" s="5" customFormat="1" ht="40.5">
      <c r="A253" s="40" t="s">
        <v>419</v>
      </c>
      <c r="B253" s="41" t="s">
        <v>645</v>
      </c>
      <c r="C253" s="42" t="s">
        <v>29</v>
      </c>
      <c r="D253" s="43">
        <v>2</v>
      </c>
      <c r="E253" s="44"/>
      <c r="F253" s="45" t="str">
        <f t="shared" si="20"/>
        <v>CERO PESOS 00/100 M.N.</v>
      </c>
      <c r="G253" s="46">
        <f t="shared" si="21"/>
        <v>0</v>
      </c>
      <c r="H253" s="65"/>
      <c r="I253" s="2"/>
      <c r="J253" s="2"/>
    </row>
    <row r="254" spans="1:10" s="5" customFormat="1" ht="40.5">
      <c r="A254" s="40" t="s">
        <v>420</v>
      </c>
      <c r="B254" s="41" t="s">
        <v>646</v>
      </c>
      <c r="C254" s="42" t="s">
        <v>29</v>
      </c>
      <c r="D254" s="43">
        <v>1</v>
      </c>
      <c r="E254" s="44"/>
      <c r="F254" s="45" t="str">
        <f t="shared" si="20"/>
        <v>CERO PESOS 00/100 M.N.</v>
      </c>
      <c r="G254" s="46">
        <f t="shared" si="21"/>
        <v>0</v>
      </c>
      <c r="H254" s="65"/>
      <c r="I254" s="2"/>
      <c r="J254" s="2"/>
    </row>
    <row r="255" spans="1:10" s="5" customFormat="1" ht="40.5">
      <c r="A255" s="40" t="s">
        <v>421</v>
      </c>
      <c r="B255" s="41" t="s">
        <v>647</v>
      </c>
      <c r="C255" s="42" t="s">
        <v>29</v>
      </c>
      <c r="D255" s="43">
        <v>2</v>
      </c>
      <c r="E255" s="44"/>
      <c r="F255" s="45" t="str">
        <f t="shared" si="20"/>
        <v>CERO PESOS 00/100 M.N.</v>
      </c>
      <c r="G255" s="46">
        <f t="shared" si="21"/>
        <v>0</v>
      </c>
      <c r="H255" s="65"/>
      <c r="I255" s="2"/>
      <c r="J255" s="2"/>
    </row>
    <row r="256" spans="1:10" s="5" customFormat="1" ht="40.5">
      <c r="A256" s="40" t="s">
        <v>422</v>
      </c>
      <c r="B256" s="41" t="s">
        <v>135</v>
      </c>
      <c r="C256" s="42" t="s">
        <v>22</v>
      </c>
      <c r="D256" s="43">
        <v>120</v>
      </c>
      <c r="E256" s="44"/>
      <c r="F256" s="45" t="str">
        <f t="shared" si="20"/>
        <v>CERO PESOS 00/100 M.N.</v>
      </c>
      <c r="G256" s="46">
        <f t="shared" si="21"/>
        <v>0</v>
      </c>
      <c r="H256" s="65"/>
      <c r="I256" s="2"/>
      <c r="J256" s="2"/>
    </row>
    <row r="257" spans="1:10" s="5" customFormat="1" ht="40.5">
      <c r="A257" s="40" t="s">
        <v>423</v>
      </c>
      <c r="B257" s="41" t="s">
        <v>87</v>
      </c>
      <c r="C257" s="42" t="s">
        <v>648</v>
      </c>
      <c r="D257" s="43">
        <v>250</v>
      </c>
      <c r="E257" s="44"/>
      <c r="F257" s="45" t="str">
        <f t="shared" si="20"/>
        <v>CERO PESOS 00/100 M.N.</v>
      </c>
      <c r="G257" s="46">
        <f t="shared" si="21"/>
        <v>0</v>
      </c>
      <c r="H257" s="65"/>
      <c r="I257" s="2"/>
      <c r="J257" s="2"/>
    </row>
    <row r="258" spans="1:10" s="5" customFormat="1" ht="40.5">
      <c r="A258" s="40" t="s">
        <v>424</v>
      </c>
      <c r="B258" s="41" t="s">
        <v>86</v>
      </c>
      <c r="C258" s="42" t="s">
        <v>29</v>
      </c>
      <c r="D258" s="43">
        <v>15</v>
      </c>
      <c r="E258" s="44"/>
      <c r="F258" s="45" t="str">
        <f t="shared" si="20"/>
        <v>CERO PESOS 00/100 M.N.</v>
      </c>
      <c r="G258" s="46">
        <f t="shared" si="21"/>
        <v>0</v>
      </c>
      <c r="H258" s="65"/>
      <c r="I258" s="2"/>
      <c r="J258" s="2"/>
    </row>
    <row r="259" spans="1:10" s="5" customFormat="1" ht="50.65">
      <c r="A259" s="40" t="s">
        <v>425</v>
      </c>
      <c r="B259" s="41" t="s">
        <v>649</v>
      </c>
      <c r="C259" s="42" t="s">
        <v>29</v>
      </c>
      <c r="D259" s="43">
        <v>6</v>
      </c>
      <c r="E259" s="44"/>
      <c r="F259" s="45" t="str">
        <f t="shared" si="20"/>
        <v>CERO PESOS 00/100 M.N.</v>
      </c>
      <c r="G259" s="46">
        <f t="shared" si="21"/>
        <v>0</v>
      </c>
      <c r="H259" s="65"/>
      <c r="I259" s="2"/>
      <c r="J259" s="2"/>
    </row>
    <row r="260" spans="1:10" s="5" customFormat="1" ht="50.65">
      <c r="A260" s="40" t="s">
        <v>426</v>
      </c>
      <c r="B260" s="41" t="s">
        <v>650</v>
      </c>
      <c r="C260" s="42" t="s">
        <v>29</v>
      </c>
      <c r="D260" s="43">
        <v>22</v>
      </c>
      <c r="E260" s="44"/>
      <c r="F260" s="45" t="str">
        <f t="shared" si="20"/>
        <v>CERO PESOS 00/100 M.N.</v>
      </c>
      <c r="G260" s="46">
        <f t="shared" si="21"/>
        <v>0</v>
      </c>
      <c r="H260" s="65"/>
      <c r="I260" s="2"/>
      <c r="J260" s="2"/>
    </row>
    <row r="261" spans="1:10" s="5" customFormat="1" ht="30.4">
      <c r="A261" s="40" t="s">
        <v>427</v>
      </c>
      <c r="B261" s="41" t="s">
        <v>651</v>
      </c>
      <c r="C261" s="42" t="s">
        <v>29</v>
      </c>
      <c r="D261" s="43">
        <v>2</v>
      </c>
      <c r="E261" s="44"/>
      <c r="F261" s="45" t="str">
        <f t="shared" si="20"/>
        <v>CERO PESOS 00/100 M.N.</v>
      </c>
      <c r="G261" s="46">
        <f t="shared" si="21"/>
        <v>0</v>
      </c>
      <c r="H261" s="65"/>
      <c r="I261" s="2"/>
      <c r="J261" s="2"/>
    </row>
    <row r="262" spans="1:10" s="5" customFormat="1" ht="40.5">
      <c r="A262" s="40" t="s">
        <v>428</v>
      </c>
      <c r="B262" s="41" t="s">
        <v>170</v>
      </c>
      <c r="C262" s="42" t="s">
        <v>29</v>
      </c>
      <c r="D262" s="43">
        <v>1</v>
      </c>
      <c r="E262" s="44"/>
      <c r="F262" s="45" t="str">
        <f t="shared" si="20"/>
        <v>CERO PESOS 00/100 M.N.</v>
      </c>
      <c r="G262" s="46">
        <f t="shared" si="21"/>
        <v>0</v>
      </c>
      <c r="H262" s="65"/>
      <c r="I262" s="2"/>
      <c r="J262" s="2"/>
    </row>
    <row r="263" spans="1:10" s="5" customFormat="1" ht="60.75">
      <c r="A263" s="40" t="s">
        <v>429</v>
      </c>
      <c r="B263" s="41" t="s">
        <v>171</v>
      </c>
      <c r="C263" s="42" t="s">
        <v>29</v>
      </c>
      <c r="D263" s="43">
        <v>1</v>
      </c>
      <c r="E263" s="44"/>
      <c r="F263" s="45" t="str">
        <f t="shared" si="20"/>
        <v>CERO PESOS 00/100 M.N.</v>
      </c>
      <c r="G263" s="46">
        <f t="shared" si="21"/>
        <v>0</v>
      </c>
      <c r="H263" s="65"/>
      <c r="I263" s="2"/>
      <c r="J263" s="2"/>
    </row>
    <row r="264" spans="1:10" s="5" customFormat="1" ht="40.5">
      <c r="A264" s="40" t="s">
        <v>579</v>
      </c>
      <c r="B264" s="41" t="s">
        <v>172</v>
      </c>
      <c r="C264" s="42" t="s">
        <v>29</v>
      </c>
      <c r="D264" s="43">
        <v>1</v>
      </c>
      <c r="E264" s="44"/>
      <c r="F264" s="45" t="str">
        <f t="shared" si="20"/>
        <v>CERO PESOS 00/100 M.N.</v>
      </c>
      <c r="G264" s="46">
        <f t="shared" si="21"/>
        <v>0</v>
      </c>
      <c r="H264" s="65"/>
      <c r="I264" s="2"/>
      <c r="J264" s="2"/>
    </row>
    <row r="265" spans="1:10" s="5" customFormat="1" ht="40.5">
      <c r="A265" s="40" t="s">
        <v>580</v>
      </c>
      <c r="B265" s="41" t="s">
        <v>692</v>
      </c>
      <c r="C265" s="42" t="s">
        <v>29</v>
      </c>
      <c r="D265" s="43">
        <v>2</v>
      </c>
      <c r="E265" s="44"/>
      <c r="F265" s="45" t="str">
        <f t="shared" si="20"/>
        <v>CERO PESOS 00/100 M.N.</v>
      </c>
      <c r="G265" s="46">
        <f t="shared" si="21"/>
        <v>0</v>
      </c>
      <c r="H265" s="65"/>
      <c r="I265" s="2"/>
      <c r="J265" s="2"/>
    </row>
    <row r="266" spans="1:10" s="5" customFormat="1" ht="60.75">
      <c r="A266" s="40" t="s">
        <v>430</v>
      </c>
      <c r="B266" s="41" t="s">
        <v>92</v>
      </c>
      <c r="C266" s="42" t="s">
        <v>29</v>
      </c>
      <c r="D266" s="43">
        <v>2</v>
      </c>
      <c r="E266" s="44"/>
      <c r="F266" s="45" t="str">
        <f t="shared" si="20"/>
        <v>CERO PESOS 00/100 M.N.</v>
      </c>
      <c r="G266" s="46">
        <f t="shared" si="21"/>
        <v>0</v>
      </c>
      <c r="H266" s="65"/>
      <c r="I266" s="2"/>
      <c r="J266" s="2"/>
    </row>
    <row r="267" spans="1:10" s="5" customFormat="1" ht="40.5">
      <c r="A267" s="40" t="s">
        <v>431</v>
      </c>
      <c r="B267" s="41" t="s">
        <v>173</v>
      </c>
      <c r="C267" s="42" t="s">
        <v>29</v>
      </c>
      <c r="D267" s="43">
        <v>1</v>
      </c>
      <c r="E267" s="44"/>
      <c r="F267" s="45" t="str">
        <f t="shared" si="20"/>
        <v>CERO PESOS 00/100 M.N.</v>
      </c>
      <c r="G267" s="46">
        <f t="shared" si="21"/>
        <v>0</v>
      </c>
      <c r="H267" s="65"/>
      <c r="I267" s="2"/>
      <c r="J267" s="2"/>
    </row>
    <row r="268" spans="1:10" s="5" customFormat="1" ht="40.5">
      <c r="A268" s="40" t="s">
        <v>432</v>
      </c>
      <c r="B268" s="41" t="s">
        <v>93</v>
      </c>
      <c r="C268" s="42" t="s">
        <v>29</v>
      </c>
      <c r="D268" s="43">
        <v>1</v>
      </c>
      <c r="E268" s="44"/>
      <c r="F268" s="45" t="str">
        <f t="shared" si="20"/>
        <v>CERO PESOS 00/100 M.N.</v>
      </c>
      <c r="G268" s="46">
        <f t="shared" si="21"/>
        <v>0</v>
      </c>
      <c r="H268" s="65"/>
      <c r="I268" s="2"/>
      <c r="J268" s="2"/>
    </row>
    <row r="269" spans="1:10" s="5" customFormat="1" ht="14.25">
      <c r="A269" s="66" t="s">
        <v>113</v>
      </c>
      <c r="B269" s="66" t="s">
        <v>81</v>
      </c>
      <c r="C269" s="67"/>
      <c r="D269" s="74"/>
      <c r="E269" s="74"/>
      <c r="F269" s="70" t="str">
        <f t="shared" si="20"/>
        <v>CERO PESOS 00/100 M.N.</v>
      </c>
      <c r="G269" s="71">
        <f>SUM(G270:G278)</f>
        <v>0</v>
      </c>
      <c r="H269" s="65"/>
      <c r="I269" s="2"/>
      <c r="J269" s="2"/>
    </row>
    <row r="270" spans="1:10" s="5" customFormat="1" ht="70.9">
      <c r="A270" s="40" t="s">
        <v>433</v>
      </c>
      <c r="B270" s="41" t="s">
        <v>82</v>
      </c>
      <c r="C270" s="42" t="s">
        <v>83</v>
      </c>
      <c r="D270" s="43">
        <v>5</v>
      </c>
      <c r="E270" s="44"/>
      <c r="F270" s="45" t="str">
        <f t="shared" si="20"/>
        <v>CERO PESOS 00/100 M.N.</v>
      </c>
      <c r="G270" s="46">
        <f t="shared" si="21"/>
        <v>0</v>
      </c>
      <c r="H270" s="65"/>
      <c r="I270" s="2"/>
      <c r="J270" s="2"/>
    </row>
    <row r="271" spans="1:10" s="5" customFormat="1" ht="40.5">
      <c r="A271" s="40" t="s">
        <v>434</v>
      </c>
      <c r="B271" s="41" t="s">
        <v>84</v>
      </c>
      <c r="C271" s="42" t="s">
        <v>29</v>
      </c>
      <c r="D271" s="43">
        <v>5</v>
      </c>
      <c r="E271" s="44"/>
      <c r="F271" s="45" t="str">
        <f t="shared" si="20"/>
        <v>CERO PESOS 00/100 M.N.</v>
      </c>
      <c r="G271" s="46">
        <f t="shared" si="21"/>
        <v>0</v>
      </c>
      <c r="H271" s="65"/>
      <c r="I271" s="2"/>
      <c r="J271" s="2"/>
    </row>
    <row r="272" spans="1:10" s="5" customFormat="1" ht="40.5">
      <c r="A272" s="40" t="s">
        <v>435</v>
      </c>
      <c r="B272" s="41" t="s">
        <v>85</v>
      </c>
      <c r="C272" s="42" t="s">
        <v>29</v>
      </c>
      <c r="D272" s="43">
        <v>5</v>
      </c>
      <c r="E272" s="44"/>
      <c r="F272" s="45" t="str">
        <f t="shared" si="22" ref="F272:F278">+numtext(E272)</f>
        <v>CERO PESOS 00/100 M.N.</v>
      </c>
      <c r="G272" s="46">
        <f t="shared" si="23" ref="G272:G278">+ROUND(D272*E272,2)</f>
        <v>0</v>
      </c>
      <c r="H272" s="65"/>
      <c r="I272" s="2"/>
      <c r="J272" s="2"/>
    </row>
    <row r="273" spans="1:10" s="5" customFormat="1" ht="40.5">
      <c r="A273" s="40" t="s">
        <v>436</v>
      </c>
      <c r="B273" s="41" t="s">
        <v>135</v>
      </c>
      <c r="C273" s="42" t="s">
        <v>22</v>
      </c>
      <c r="D273" s="43">
        <v>60</v>
      </c>
      <c r="E273" s="44"/>
      <c r="F273" s="45" t="str">
        <f t="shared" si="22"/>
        <v>CERO PESOS 00/100 M.N.</v>
      </c>
      <c r="G273" s="46">
        <f t="shared" si="23"/>
        <v>0</v>
      </c>
      <c r="H273" s="65"/>
      <c r="I273" s="2"/>
      <c r="J273" s="2"/>
    </row>
    <row r="274" spans="1:10" s="5" customFormat="1" ht="40.5">
      <c r="A274" s="40" t="s">
        <v>437</v>
      </c>
      <c r="B274" s="41" t="s">
        <v>86</v>
      </c>
      <c r="C274" s="42" t="s">
        <v>29</v>
      </c>
      <c r="D274" s="43">
        <v>30</v>
      </c>
      <c r="E274" s="44"/>
      <c r="F274" s="45" t="str">
        <f t="shared" si="22"/>
        <v>CERO PESOS 00/100 M.N.</v>
      </c>
      <c r="G274" s="46">
        <f t="shared" si="23"/>
        <v>0</v>
      </c>
      <c r="H274" s="65"/>
      <c r="I274" s="2"/>
      <c r="J274" s="2"/>
    </row>
    <row r="275" spans="1:10" s="5" customFormat="1" ht="40.5">
      <c r="A275" s="40" t="s">
        <v>438</v>
      </c>
      <c r="B275" s="41" t="s">
        <v>174</v>
      </c>
      <c r="C275" s="42" t="s">
        <v>29</v>
      </c>
      <c r="D275" s="43">
        <v>1</v>
      </c>
      <c r="E275" s="44"/>
      <c r="F275" s="45" t="str">
        <f t="shared" si="22"/>
        <v>CERO PESOS 00/100 M.N.</v>
      </c>
      <c r="G275" s="46">
        <f t="shared" si="23"/>
        <v>0</v>
      </c>
      <c r="H275" s="65"/>
      <c r="I275" s="2"/>
      <c r="J275" s="2"/>
    </row>
    <row r="276" spans="1:10" s="5" customFormat="1" ht="40.5">
      <c r="A276" s="40" t="s">
        <v>439</v>
      </c>
      <c r="B276" s="41" t="s">
        <v>88</v>
      </c>
      <c r="C276" s="42" t="s">
        <v>29</v>
      </c>
      <c r="D276" s="43">
        <v>1</v>
      </c>
      <c r="E276" s="44"/>
      <c r="F276" s="45" t="str">
        <f t="shared" si="22"/>
        <v>CERO PESOS 00/100 M.N.</v>
      </c>
      <c r="G276" s="46">
        <f t="shared" si="23"/>
        <v>0</v>
      </c>
      <c r="H276" s="65"/>
      <c r="I276" s="2"/>
      <c r="J276" s="2"/>
    </row>
    <row r="277" spans="1:10" s="5" customFormat="1" ht="40.5">
      <c r="A277" s="40" t="s">
        <v>440</v>
      </c>
      <c r="B277" s="41" t="s">
        <v>89</v>
      </c>
      <c r="C277" s="42" t="s">
        <v>29</v>
      </c>
      <c r="D277" s="43">
        <v>1</v>
      </c>
      <c r="E277" s="44"/>
      <c r="F277" s="45" t="str">
        <f t="shared" si="22"/>
        <v>CERO PESOS 00/100 M.N.</v>
      </c>
      <c r="G277" s="46">
        <f t="shared" si="23"/>
        <v>0</v>
      </c>
      <c r="H277" s="65"/>
      <c r="I277" s="2"/>
      <c r="J277" s="2"/>
    </row>
    <row r="278" spans="1:10" s="5" customFormat="1" ht="40.5">
      <c r="A278" s="40" t="s">
        <v>441</v>
      </c>
      <c r="B278" s="41" t="s">
        <v>87</v>
      </c>
      <c r="C278" s="42" t="s">
        <v>648</v>
      </c>
      <c r="D278" s="43">
        <v>70</v>
      </c>
      <c r="E278" s="44"/>
      <c r="F278" s="45" t="str">
        <f t="shared" si="22"/>
        <v>CERO PESOS 00/100 M.N.</v>
      </c>
      <c r="G278" s="46">
        <f t="shared" si="23"/>
        <v>0</v>
      </c>
      <c r="H278" s="65"/>
      <c r="I278" s="2"/>
      <c r="J278" s="2"/>
    </row>
    <row r="279" spans="1:10" s="5" customFormat="1" ht="14.25">
      <c r="A279" s="66" t="s">
        <v>114</v>
      </c>
      <c r="B279" s="66" t="s">
        <v>90</v>
      </c>
      <c r="C279" s="67"/>
      <c r="D279" s="74"/>
      <c r="E279" s="74"/>
      <c r="F279" s="70" t="str">
        <f t="shared" si="24" ref="F279:F335">+numtext(E279)</f>
        <v>CERO PESOS 00/100 M.N.</v>
      </c>
      <c r="G279" s="71">
        <f>SUM(G280:G281)</f>
        <v>0</v>
      </c>
      <c r="H279" s="65"/>
      <c r="I279" s="2"/>
      <c r="J279" s="2"/>
    </row>
    <row r="280" spans="1:10" s="5" customFormat="1" ht="81">
      <c r="A280" s="40" t="s">
        <v>442</v>
      </c>
      <c r="B280" s="41" t="s">
        <v>91</v>
      </c>
      <c r="C280" s="42" t="s">
        <v>29</v>
      </c>
      <c r="D280" s="43">
        <v>3</v>
      </c>
      <c r="E280" s="44"/>
      <c r="F280" s="45" t="str">
        <f t="shared" si="24"/>
        <v>CERO PESOS 00/100 M.N.</v>
      </c>
      <c r="G280" s="46">
        <f t="shared" si="25" ref="G280:G335">+ROUND(D280*E280,2)</f>
        <v>0</v>
      </c>
      <c r="H280" s="65"/>
      <c r="I280" s="2"/>
      <c r="J280" s="2"/>
    </row>
    <row r="281" spans="1:10" s="5" customFormat="1" ht="81">
      <c r="A281" s="40" t="s">
        <v>443</v>
      </c>
      <c r="B281" s="41" t="s">
        <v>175</v>
      </c>
      <c r="C281" s="42" t="s">
        <v>29</v>
      </c>
      <c r="D281" s="43">
        <v>3</v>
      </c>
      <c r="E281" s="44"/>
      <c r="F281" s="45" t="str">
        <f t="shared" si="24"/>
        <v>CERO PESOS 00/100 M.N.</v>
      </c>
      <c r="G281" s="46">
        <f t="shared" si="25"/>
        <v>0</v>
      </c>
      <c r="H281" s="65"/>
      <c r="I281" s="2"/>
      <c r="J281" s="2"/>
    </row>
    <row r="282" spans="1:10" s="5" customFormat="1" ht="14.25">
      <c r="A282" s="66" t="s">
        <v>115</v>
      </c>
      <c r="B282" s="66" t="s">
        <v>94</v>
      </c>
      <c r="C282" s="67"/>
      <c r="D282" s="74"/>
      <c r="E282" s="74"/>
      <c r="F282" s="70" t="str">
        <f t="shared" si="24"/>
        <v>CERO PESOS 00/100 M.N.</v>
      </c>
      <c r="G282" s="71">
        <f>SUM(G283:G310)</f>
        <v>0</v>
      </c>
      <c r="H282" s="65"/>
      <c r="I282" s="2"/>
      <c r="J282" s="2"/>
    </row>
    <row r="283" spans="1:10" s="5" customFormat="1" ht="141.75">
      <c r="A283" s="40" t="s">
        <v>444</v>
      </c>
      <c r="B283" s="41" t="s">
        <v>714</v>
      </c>
      <c r="C283" s="42" t="s">
        <v>29</v>
      </c>
      <c r="D283" s="43">
        <v>1</v>
      </c>
      <c r="E283" s="44"/>
      <c r="F283" s="45" t="str">
        <f t="shared" si="24"/>
        <v>CERO PESOS 00/100 M.N.</v>
      </c>
      <c r="G283" s="46">
        <f t="shared" si="25"/>
        <v>0</v>
      </c>
      <c r="H283" s="65"/>
      <c r="I283" s="2"/>
      <c r="J283" s="2"/>
    </row>
    <row r="284" spans="1:10" s="5" customFormat="1" ht="101.25">
      <c r="A284" s="40" t="s">
        <v>445</v>
      </c>
      <c r="B284" s="41" t="s">
        <v>715</v>
      </c>
      <c r="C284" s="42" t="s">
        <v>29</v>
      </c>
      <c r="D284" s="43">
        <v>1</v>
      </c>
      <c r="E284" s="44"/>
      <c r="F284" s="45" t="str">
        <f t="shared" si="24"/>
        <v>CERO PESOS 00/100 M.N.</v>
      </c>
      <c r="G284" s="46">
        <f t="shared" si="25"/>
        <v>0</v>
      </c>
      <c r="H284" s="65"/>
      <c r="I284" s="2"/>
      <c r="J284" s="2"/>
    </row>
    <row r="285" spans="1:10" s="5" customFormat="1" ht="101.25">
      <c r="A285" s="40" t="s">
        <v>446</v>
      </c>
      <c r="B285" s="41" t="s">
        <v>716</v>
      </c>
      <c r="C285" s="42" t="s">
        <v>29</v>
      </c>
      <c r="D285" s="43">
        <v>1</v>
      </c>
      <c r="E285" s="44"/>
      <c r="F285" s="45" t="str">
        <f t="shared" si="24"/>
        <v>CERO PESOS 00/100 M.N.</v>
      </c>
      <c r="G285" s="46">
        <f t="shared" si="25"/>
        <v>0</v>
      </c>
      <c r="H285" s="65"/>
      <c r="I285" s="2"/>
      <c r="J285" s="2"/>
    </row>
    <row r="286" spans="1:10" s="5" customFormat="1" ht="70.9">
      <c r="A286" s="40" t="s">
        <v>447</v>
      </c>
      <c r="B286" s="41" t="s">
        <v>652</v>
      </c>
      <c r="C286" s="42" t="s">
        <v>29</v>
      </c>
      <c r="D286" s="43">
        <v>4</v>
      </c>
      <c r="E286" s="44"/>
      <c r="F286" s="45" t="str">
        <f t="shared" si="24"/>
        <v>CERO PESOS 00/100 M.N.</v>
      </c>
      <c r="G286" s="46">
        <f t="shared" si="25"/>
        <v>0</v>
      </c>
      <c r="H286" s="65"/>
      <c r="I286" s="2"/>
      <c r="J286" s="2"/>
    </row>
    <row r="287" spans="1:10" s="5" customFormat="1" ht="70.9">
      <c r="A287" s="40" t="s">
        <v>448</v>
      </c>
      <c r="B287" s="41" t="s">
        <v>717</v>
      </c>
      <c r="C287" s="42" t="s">
        <v>29</v>
      </c>
      <c r="D287" s="43">
        <v>2</v>
      </c>
      <c r="E287" s="44"/>
      <c r="F287" s="45" t="str">
        <f t="shared" si="24"/>
        <v>CERO PESOS 00/100 M.N.</v>
      </c>
      <c r="G287" s="46">
        <f t="shared" si="25"/>
        <v>0</v>
      </c>
      <c r="H287" s="65"/>
      <c r="I287" s="2"/>
      <c r="J287" s="2"/>
    </row>
    <row r="288" spans="1:10" s="5" customFormat="1" ht="60.75">
      <c r="A288" s="40" t="s">
        <v>449</v>
      </c>
      <c r="B288" s="41" t="s">
        <v>95</v>
      </c>
      <c r="C288" s="42" t="s">
        <v>29</v>
      </c>
      <c r="D288" s="43">
        <v>6</v>
      </c>
      <c r="E288" s="44"/>
      <c r="F288" s="45" t="str">
        <f t="shared" si="24"/>
        <v>CERO PESOS 00/100 M.N.</v>
      </c>
      <c r="G288" s="46">
        <f t="shared" si="25"/>
        <v>0</v>
      </c>
      <c r="H288" s="65"/>
      <c r="I288" s="2"/>
      <c r="J288" s="2"/>
    </row>
    <row r="289" spans="1:10" s="5" customFormat="1" ht="20.25">
      <c r="A289" s="40" t="s">
        <v>450</v>
      </c>
      <c r="B289" s="41" t="s">
        <v>176</v>
      </c>
      <c r="C289" s="42" t="s">
        <v>29</v>
      </c>
      <c r="D289" s="43">
        <v>6</v>
      </c>
      <c r="E289" s="44"/>
      <c r="F289" s="45" t="str">
        <f t="shared" si="24"/>
        <v>CERO PESOS 00/100 M.N.</v>
      </c>
      <c r="G289" s="46">
        <f t="shared" si="25"/>
        <v>0</v>
      </c>
      <c r="H289" s="65"/>
      <c r="I289" s="2"/>
      <c r="J289" s="2"/>
    </row>
    <row r="290" spans="1:10" s="5" customFormat="1" ht="20.25">
      <c r="A290" s="40" t="s">
        <v>451</v>
      </c>
      <c r="B290" s="41" t="s">
        <v>177</v>
      </c>
      <c r="C290" s="42" t="s">
        <v>29</v>
      </c>
      <c r="D290" s="43">
        <v>12</v>
      </c>
      <c r="E290" s="44"/>
      <c r="F290" s="45" t="str">
        <f t="shared" si="24"/>
        <v>CERO PESOS 00/100 M.N.</v>
      </c>
      <c r="G290" s="46">
        <f t="shared" si="25"/>
        <v>0</v>
      </c>
      <c r="H290" s="65"/>
      <c r="I290" s="2"/>
      <c r="J290" s="2"/>
    </row>
    <row r="291" spans="1:10" s="5" customFormat="1" ht="50.65">
      <c r="A291" s="40" t="s">
        <v>452</v>
      </c>
      <c r="B291" s="41" t="s">
        <v>653</v>
      </c>
      <c r="C291" s="42" t="s">
        <v>29</v>
      </c>
      <c r="D291" s="43">
        <v>2</v>
      </c>
      <c r="E291" s="44"/>
      <c r="F291" s="45" t="str">
        <f t="shared" si="24"/>
        <v>CERO PESOS 00/100 M.N.</v>
      </c>
      <c r="G291" s="46">
        <f t="shared" si="25"/>
        <v>0</v>
      </c>
      <c r="H291" s="65"/>
      <c r="I291" s="2"/>
      <c r="J291" s="2"/>
    </row>
    <row r="292" spans="1:10" s="5" customFormat="1" ht="81">
      <c r="A292" s="40" t="s">
        <v>453</v>
      </c>
      <c r="B292" s="41" t="s">
        <v>199</v>
      </c>
      <c r="C292" s="42" t="s">
        <v>29</v>
      </c>
      <c r="D292" s="43">
        <v>1</v>
      </c>
      <c r="E292" s="44"/>
      <c r="F292" s="45" t="str">
        <f t="shared" si="24"/>
        <v>CERO PESOS 00/100 M.N.</v>
      </c>
      <c r="G292" s="46">
        <f t="shared" si="25"/>
        <v>0</v>
      </c>
      <c r="H292" s="65"/>
      <c r="I292" s="2"/>
      <c r="J292" s="2"/>
    </row>
    <row r="293" spans="1:10" s="5" customFormat="1" ht="70.9">
      <c r="A293" s="40" t="s">
        <v>454</v>
      </c>
      <c r="B293" s="41" t="s">
        <v>178</v>
      </c>
      <c r="C293" s="42" t="s">
        <v>29</v>
      </c>
      <c r="D293" s="43">
        <v>6</v>
      </c>
      <c r="E293" s="44"/>
      <c r="F293" s="45" t="str">
        <f t="shared" si="24"/>
        <v>CERO PESOS 00/100 M.N.</v>
      </c>
      <c r="G293" s="46">
        <f t="shared" si="25"/>
        <v>0</v>
      </c>
      <c r="H293" s="65"/>
      <c r="I293" s="2"/>
      <c r="J293" s="2"/>
    </row>
    <row r="294" spans="1:10" s="5" customFormat="1" ht="101.25">
      <c r="A294" s="40" t="s">
        <v>455</v>
      </c>
      <c r="B294" s="41" t="s">
        <v>96</v>
      </c>
      <c r="C294" s="42" t="s">
        <v>29</v>
      </c>
      <c r="D294" s="43">
        <v>36</v>
      </c>
      <c r="E294" s="44"/>
      <c r="F294" s="45" t="str">
        <f t="shared" si="24"/>
        <v>CERO PESOS 00/100 M.N.</v>
      </c>
      <c r="G294" s="46">
        <f t="shared" si="25"/>
        <v>0</v>
      </c>
      <c r="H294" s="65"/>
      <c r="I294" s="2"/>
      <c r="J294" s="2"/>
    </row>
    <row r="295" spans="1:10" s="5" customFormat="1" ht="131.65">
      <c r="A295" s="40" t="s">
        <v>456</v>
      </c>
      <c r="B295" s="41" t="s">
        <v>196</v>
      </c>
      <c r="C295" s="42" t="s">
        <v>30</v>
      </c>
      <c r="D295" s="43">
        <v>900</v>
      </c>
      <c r="E295" s="44"/>
      <c r="F295" s="45" t="str">
        <f t="shared" si="24"/>
        <v>CERO PESOS 00/100 M.N.</v>
      </c>
      <c r="G295" s="46">
        <f t="shared" si="25"/>
        <v>0</v>
      </c>
      <c r="H295" s="65"/>
      <c r="I295" s="2"/>
      <c r="J295" s="2"/>
    </row>
    <row r="296" spans="1:10" s="5" customFormat="1" ht="91.15">
      <c r="A296" s="40" t="s">
        <v>457</v>
      </c>
      <c r="B296" s="41" t="s">
        <v>197</v>
      </c>
      <c r="C296" s="42" t="s">
        <v>21</v>
      </c>
      <c r="D296" s="43">
        <v>150</v>
      </c>
      <c r="E296" s="44"/>
      <c r="F296" s="45" t="str">
        <f t="shared" si="24"/>
        <v>CERO PESOS 00/100 M.N.</v>
      </c>
      <c r="G296" s="46">
        <f t="shared" si="25"/>
        <v>0</v>
      </c>
      <c r="H296" s="65"/>
      <c r="I296" s="2"/>
      <c r="J296" s="2"/>
    </row>
    <row r="297" spans="1:10" s="5" customFormat="1" ht="101.25">
      <c r="A297" s="40" t="s">
        <v>458</v>
      </c>
      <c r="B297" s="41" t="s">
        <v>558</v>
      </c>
      <c r="C297" s="42" t="s">
        <v>21</v>
      </c>
      <c r="D297" s="43">
        <v>150</v>
      </c>
      <c r="E297" s="44"/>
      <c r="F297" s="45" t="str">
        <f t="shared" si="24"/>
        <v>CERO PESOS 00/100 M.N.</v>
      </c>
      <c r="G297" s="46">
        <f t="shared" si="25"/>
        <v>0</v>
      </c>
      <c r="H297" s="65"/>
      <c r="I297" s="2"/>
      <c r="J297" s="2"/>
    </row>
    <row r="298" spans="1:10" s="5" customFormat="1" ht="91.15">
      <c r="A298" s="40" t="s">
        <v>459</v>
      </c>
      <c r="B298" s="41" t="s">
        <v>654</v>
      </c>
      <c r="C298" s="42" t="s">
        <v>22</v>
      </c>
      <c r="D298" s="43">
        <v>36</v>
      </c>
      <c r="E298" s="44"/>
      <c r="F298" s="45" t="str">
        <f t="shared" si="24"/>
        <v>CERO PESOS 00/100 M.N.</v>
      </c>
      <c r="G298" s="46">
        <f t="shared" si="25"/>
        <v>0</v>
      </c>
      <c r="H298" s="65"/>
      <c r="I298" s="2"/>
      <c r="J298" s="2"/>
    </row>
    <row r="299" spans="1:10" s="5" customFormat="1" ht="91.15">
      <c r="A299" s="40" t="s">
        <v>460</v>
      </c>
      <c r="B299" s="41" t="s">
        <v>559</v>
      </c>
      <c r="C299" s="42" t="s">
        <v>22</v>
      </c>
      <c r="D299" s="43">
        <v>72</v>
      </c>
      <c r="E299" s="44"/>
      <c r="F299" s="45" t="str">
        <f t="shared" si="24"/>
        <v>CERO PESOS 00/100 M.N.</v>
      </c>
      <c r="G299" s="46">
        <f t="shared" si="25"/>
        <v>0</v>
      </c>
      <c r="H299" s="65"/>
      <c r="I299" s="2"/>
      <c r="J299" s="2"/>
    </row>
    <row r="300" spans="1:10" s="5" customFormat="1" ht="91.15">
      <c r="A300" s="40" t="s">
        <v>461</v>
      </c>
      <c r="B300" s="41" t="s">
        <v>721</v>
      </c>
      <c r="C300" s="42" t="s">
        <v>29</v>
      </c>
      <c r="D300" s="43">
        <v>12</v>
      </c>
      <c r="E300" s="44"/>
      <c r="F300" s="45" t="str">
        <f t="shared" si="24"/>
        <v>CERO PESOS 00/100 M.N.</v>
      </c>
      <c r="G300" s="46">
        <f t="shared" si="25"/>
        <v>0</v>
      </c>
      <c r="H300" s="65"/>
      <c r="I300" s="2"/>
      <c r="J300" s="2"/>
    </row>
    <row r="301" spans="1:10" s="5" customFormat="1" ht="91.15">
      <c r="A301" s="40" t="s">
        <v>462</v>
      </c>
      <c r="B301" s="41" t="s">
        <v>722</v>
      </c>
      <c r="C301" s="42" t="s">
        <v>29</v>
      </c>
      <c r="D301" s="43">
        <v>24</v>
      </c>
      <c r="E301" s="44"/>
      <c r="F301" s="45" t="str">
        <f t="shared" si="24"/>
        <v>CERO PESOS 00/100 M.N.</v>
      </c>
      <c r="G301" s="46">
        <f t="shared" si="25"/>
        <v>0</v>
      </c>
      <c r="H301" s="65"/>
      <c r="I301" s="2"/>
      <c r="J301" s="2"/>
    </row>
    <row r="302" spans="1:10" s="5" customFormat="1" ht="50.65">
      <c r="A302" s="40" t="s">
        <v>463</v>
      </c>
      <c r="B302" s="41" t="s">
        <v>200</v>
      </c>
      <c r="C302" s="42" t="s">
        <v>29</v>
      </c>
      <c r="D302" s="43">
        <v>4</v>
      </c>
      <c r="E302" s="44"/>
      <c r="F302" s="45" t="str">
        <f t="shared" si="24"/>
        <v>CERO PESOS 00/100 M.N.</v>
      </c>
      <c r="G302" s="46">
        <f t="shared" si="25"/>
        <v>0</v>
      </c>
      <c r="H302" s="65"/>
      <c r="I302" s="2"/>
      <c r="J302" s="2"/>
    </row>
    <row r="303" spans="1:10" s="5" customFormat="1" ht="91.15">
      <c r="A303" s="40" t="s">
        <v>464</v>
      </c>
      <c r="B303" s="41" t="s">
        <v>690</v>
      </c>
      <c r="C303" s="42" t="s">
        <v>29</v>
      </c>
      <c r="D303" s="43">
        <v>4</v>
      </c>
      <c r="E303" s="44"/>
      <c r="F303" s="45" t="str">
        <f t="shared" si="24"/>
        <v>CERO PESOS 00/100 M.N.</v>
      </c>
      <c r="G303" s="46">
        <f t="shared" si="25"/>
        <v>0</v>
      </c>
      <c r="H303" s="65"/>
      <c r="I303" s="2"/>
      <c r="J303" s="2"/>
    </row>
    <row r="304" spans="1:10" s="5" customFormat="1" ht="40.5">
      <c r="A304" s="40" t="s">
        <v>465</v>
      </c>
      <c r="B304" s="41" t="s">
        <v>97</v>
      </c>
      <c r="C304" s="42" t="s">
        <v>22</v>
      </c>
      <c r="D304" s="43">
        <v>30</v>
      </c>
      <c r="E304" s="44"/>
      <c r="F304" s="45" t="str">
        <f t="shared" si="24"/>
        <v>CERO PESOS 00/100 M.N.</v>
      </c>
      <c r="G304" s="46">
        <f t="shared" si="25"/>
        <v>0</v>
      </c>
      <c r="H304" s="65"/>
      <c r="I304" s="2"/>
      <c r="J304" s="2"/>
    </row>
    <row r="305" spans="1:10" s="5" customFormat="1" ht="40.5">
      <c r="A305" s="40" t="s">
        <v>466</v>
      </c>
      <c r="B305" s="41" t="s">
        <v>179</v>
      </c>
      <c r="C305" s="42" t="s">
        <v>22</v>
      </c>
      <c r="D305" s="43">
        <v>60</v>
      </c>
      <c r="E305" s="44"/>
      <c r="F305" s="45" t="str">
        <f t="shared" si="24"/>
        <v>CERO PESOS 00/100 M.N.</v>
      </c>
      <c r="G305" s="46">
        <f t="shared" si="25"/>
        <v>0</v>
      </c>
      <c r="H305" s="65"/>
      <c r="I305" s="2"/>
      <c r="J305" s="2"/>
    </row>
    <row r="306" spans="1:10" s="5" customFormat="1" ht="50.65">
      <c r="A306" s="40" t="s">
        <v>467</v>
      </c>
      <c r="B306" s="41" t="s">
        <v>655</v>
      </c>
      <c r="C306" s="42" t="s">
        <v>22</v>
      </c>
      <c r="D306" s="43">
        <v>30</v>
      </c>
      <c r="E306" s="44"/>
      <c r="F306" s="45" t="str">
        <f t="shared" si="24"/>
        <v>CERO PESOS 00/100 M.N.</v>
      </c>
      <c r="G306" s="46">
        <f t="shared" si="25"/>
        <v>0</v>
      </c>
      <c r="H306" s="65"/>
      <c r="I306" s="2"/>
      <c r="J306" s="2"/>
    </row>
    <row r="307" spans="1:10" s="5" customFormat="1" ht="50.65">
      <c r="A307" s="40" t="s">
        <v>468</v>
      </c>
      <c r="B307" s="41" t="s">
        <v>656</v>
      </c>
      <c r="C307" s="42" t="s">
        <v>22</v>
      </c>
      <c r="D307" s="43">
        <v>60</v>
      </c>
      <c r="E307" s="44"/>
      <c r="F307" s="45" t="str">
        <f t="shared" si="24"/>
        <v>CERO PESOS 00/100 M.N.</v>
      </c>
      <c r="G307" s="46">
        <f t="shared" si="25"/>
        <v>0</v>
      </c>
      <c r="H307" s="65"/>
      <c r="I307" s="2"/>
      <c r="J307" s="2"/>
    </row>
    <row r="308" spans="1:10" s="5" customFormat="1" ht="50.65">
      <c r="A308" s="40" t="s">
        <v>469</v>
      </c>
      <c r="B308" s="41" t="s">
        <v>180</v>
      </c>
      <c r="C308" s="42" t="s">
        <v>29</v>
      </c>
      <c r="D308" s="43">
        <v>45</v>
      </c>
      <c r="E308" s="44"/>
      <c r="F308" s="45" t="str">
        <f t="shared" si="24"/>
        <v>CERO PESOS 00/100 M.N.</v>
      </c>
      <c r="G308" s="46">
        <f t="shared" si="25"/>
        <v>0</v>
      </c>
      <c r="H308" s="65"/>
      <c r="I308" s="2"/>
      <c r="J308" s="2"/>
    </row>
    <row r="309" spans="1:10" s="5" customFormat="1" ht="50.65">
      <c r="A309" s="40" t="s">
        <v>470</v>
      </c>
      <c r="B309" s="41" t="s">
        <v>98</v>
      </c>
      <c r="C309" s="42" t="s">
        <v>29</v>
      </c>
      <c r="D309" s="43">
        <v>10</v>
      </c>
      <c r="E309" s="44"/>
      <c r="F309" s="45" t="str">
        <f t="shared" si="24"/>
        <v>CERO PESOS 00/100 M.N.</v>
      </c>
      <c r="G309" s="46">
        <f t="shared" si="25"/>
        <v>0</v>
      </c>
      <c r="H309" s="65"/>
      <c r="I309" s="2"/>
      <c r="J309" s="2"/>
    </row>
    <row r="310" spans="1:10" s="5" customFormat="1" ht="70.9">
      <c r="A310" s="40" t="s">
        <v>471</v>
      </c>
      <c r="B310" s="41" t="s">
        <v>691</v>
      </c>
      <c r="C310" s="42" t="s">
        <v>83</v>
      </c>
      <c r="D310" s="43">
        <v>6</v>
      </c>
      <c r="E310" s="44"/>
      <c r="F310" s="45" t="str">
        <f t="shared" si="24"/>
        <v>CERO PESOS 00/100 M.N.</v>
      </c>
      <c r="G310" s="46">
        <f t="shared" si="25"/>
        <v>0</v>
      </c>
      <c r="H310" s="65"/>
      <c r="I310" s="2"/>
      <c r="J310" s="2"/>
    </row>
    <row r="311" spans="1:10" s="5" customFormat="1" ht="14.25">
      <c r="A311" s="66" t="s">
        <v>116</v>
      </c>
      <c r="B311" s="66" t="s">
        <v>99</v>
      </c>
      <c r="C311" s="67"/>
      <c r="D311" s="74"/>
      <c r="E311" s="74"/>
      <c r="F311" s="70" t="str">
        <f t="shared" si="24"/>
        <v>CERO PESOS 00/100 M.N.</v>
      </c>
      <c r="G311" s="71">
        <f>SUM(G312:G325)</f>
        <v>0</v>
      </c>
      <c r="H311" s="65"/>
      <c r="I311" s="2"/>
      <c r="J311" s="2"/>
    </row>
    <row r="312" spans="1:10" s="5" customFormat="1" ht="81">
      <c r="A312" s="40" t="s">
        <v>472</v>
      </c>
      <c r="B312" s="41" t="s">
        <v>181</v>
      </c>
      <c r="C312" s="42" t="s">
        <v>83</v>
      </c>
      <c r="D312" s="43">
        <v>2</v>
      </c>
      <c r="E312" s="44"/>
      <c r="F312" s="45" t="str">
        <f t="shared" si="24"/>
        <v>CERO PESOS 00/100 M.N.</v>
      </c>
      <c r="G312" s="46">
        <f t="shared" si="25"/>
        <v>0</v>
      </c>
      <c r="H312" s="65"/>
      <c r="I312" s="2"/>
      <c r="J312" s="2"/>
    </row>
    <row r="313" spans="1:10" s="5" customFormat="1" ht="91.15">
      <c r="A313" s="40" t="s">
        <v>473</v>
      </c>
      <c r="B313" s="41" t="s">
        <v>100</v>
      </c>
      <c r="C313" s="42" t="s">
        <v>83</v>
      </c>
      <c r="D313" s="43">
        <v>2</v>
      </c>
      <c r="E313" s="44"/>
      <c r="F313" s="45" t="str">
        <f t="shared" si="24"/>
        <v>CERO PESOS 00/100 M.N.</v>
      </c>
      <c r="G313" s="46">
        <f t="shared" si="25"/>
        <v>0</v>
      </c>
      <c r="H313" s="65"/>
      <c r="I313" s="2"/>
      <c r="J313" s="2"/>
    </row>
    <row r="314" spans="1:10" s="5" customFormat="1" ht="30.4">
      <c r="A314" s="40" t="s">
        <v>474</v>
      </c>
      <c r="B314" s="41" t="s">
        <v>657</v>
      </c>
      <c r="C314" s="42" t="s">
        <v>22</v>
      </c>
      <c r="D314" s="43">
        <v>105</v>
      </c>
      <c r="E314" s="44"/>
      <c r="F314" s="45" t="str">
        <f t="shared" si="24"/>
        <v>CERO PESOS 00/100 M.N.</v>
      </c>
      <c r="G314" s="46">
        <f t="shared" si="25"/>
        <v>0</v>
      </c>
      <c r="H314" s="65"/>
      <c r="I314" s="2"/>
      <c r="J314" s="2"/>
    </row>
    <row r="315" spans="1:10" s="5" customFormat="1" ht="20.25">
      <c r="A315" s="40" t="s">
        <v>475</v>
      </c>
      <c r="B315" s="41" t="s">
        <v>658</v>
      </c>
      <c r="C315" s="42" t="s">
        <v>22</v>
      </c>
      <c r="D315" s="43">
        <v>62</v>
      </c>
      <c r="E315" s="44"/>
      <c r="F315" s="45" t="str">
        <f t="shared" si="24"/>
        <v>CERO PESOS 00/100 M.N.</v>
      </c>
      <c r="G315" s="46">
        <f t="shared" si="25"/>
        <v>0</v>
      </c>
      <c r="H315" s="65"/>
      <c r="I315" s="2"/>
      <c r="J315" s="2"/>
    </row>
    <row r="316" spans="1:10" s="5" customFormat="1" ht="20.25">
      <c r="A316" s="40" t="s">
        <v>476</v>
      </c>
      <c r="B316" s="41" t="s">
        <v>659</v>
      </c>
      <c r="C316" s="42" t="s">
        <v>22</v>
      </c>
      <c r="D316" s="43">
        <v>23</v>
      </c>
      <c r="E316" s="44"/>
      <c r="F316" s="45" t="str">
        <f t="shared" si="24"/>
        <v>CERO PESOS 00/100 M.N.</v>
      </c>
      <c r="G316" s="46">
        <f t="shared" si="25"/>
        <v>0</v>
      </c>
      <c r="H316" s="65"/>
      <c r="I316" s="2"/>
      <c r="J316" s="2"/>
    </row>
    <row r="317" spans="1:10" s="5" customFormat="1" ht="70.9">
      <c r="A317" s="40" t="s">
        <v>477</v>
      </c>
      <c r="B317" s="41" t="s">
        <v>182</v>
      </c>
      <c r="C317" s="42" t="s">
        <v>22</v>
      </c>
      <c r="D317" s="43">
        <v>1320</v>
      </c>
      <c r="E317" s="44"/>
      <c r="F317" s="45" t="str">
        <f t="shared" si="24"/>
        <v>CERO PESOS 00/100 M.N.</v>
      </c>
      <c r="G317" s="46">
        <f t="shared" si="25"/>
        <v>0</v>
      </c>
      <c r="H317" s="65"/>
      <c r="I317" s="2"/>
      <c r="J317" s="2"/>
    </row>
    <row r="318" spans="1:10" s="5" customFormat="1" ht="30.4">
      <c r="A318" s="40" t="s">
        <v>478</v>
      </c>
      <c r="B318" s="41" t="s">
        <v>183</v>
      </c>
      <c r="C318" s="42" t="s">
        <v>22</v>
      </c>
      <c r="D318" s="43">
        <v>58</v>
      </c>
      <c r="E318" s="44"/>
      <c r="F318" s="45" t="str">
        <f t="shared" si="24"/>
        <v>CERO PESOS 00/100 M.N.</v>
      </c>
      <c r="G318" s="46">
        <f t="shared" si="25"/>
        <v>0</v>
      </c>
      <c r="H318" s="65"/>
      <c r="I318" s="2"/>
      <c r="J318" s="2"/>
    </row>
    <row r="319" spans="1:10" s="5" customFormat="1" ht="70.9">
      <c r="A319" s="40" t="s">
        <v>479</v>
      </c>
      <c r="B319" s="41" t="s">
        <v>101</v>
      </c>
      <c r="C319" s="42" t="s">
        <v>29</v>
      </c>
      <c r="D319" s="43">
        <v>26</v>
      </c>
      <c r="E319" s="44"/>
      <c r="F319" s="45" t="str">
        <f t="shared" si="24"/>
        <v>CERO PESOS 00/100 M.N.</v>
      </c>
      <c r="G319" s="46">
        <f t="shared" si="25"/>
        <v>0</v>
      </c>
      <c r="H319" s="65"/>
      <c r="I319" s="2"/>
      <c r="J319" s="2"/>
    </row>
    <row r="320" spans="1:10" s="5" customFormat="1" ht="40.5">
      <c r="A320" s="40" t="s">
        <v>480</v>
      </c>
      <c r="B320" s="41" t="s">
        <v>184</v>
      </c>
      <c r="C320" s="42" t="s">
        <v>29</v>
      </c>
      <c r="D320" s="43">
        <v>33</v>
      </c>
      <c r="E320" s="44"/>
      <c r="F320" s="45" t="str">
        <f t="shared" si="24"/>
        <v>CERO PESOS 00/100 M.N.</v>
      </c>
      <c r="G320" s="46">
        <f t="shared" si="25"/>
        <v>0</v>
      </c>
      <c r="H320" s="65"/>
      <c r="I320" s="2"/>
      <c r="J320" s="2"/>
    </row>
    <row r="321" spans="1:10" s="5" customFormat="1" ht="30.4">
      <c r="A321" s="40" t="s">
        <v>481</v>
      </c>
      <c r="B321" s="41" t="s">
        <v>185</v>
      </c>
      <c r="C321" s="42" t="s">
        <v>29</v>
      </c>
      <c r="D321" s="43">
        <v>25</v>
      </c>
      <c r="E321" s="44"/>
      <c r="F321" s="45" t="str">
        <f t="shared" si="24"/>
        <v>CERO PESOS 00/100 M.N.</v>
      </c>
      <c r="G321" s="46">
        <f t="shared" si="25"/>
        <v>0</v>
      </c>
      <c r="H321" s="65"/>
      <c r="I321" s="2"/>
      <c r="J321" s="2"/>
    </row>
    <row r="322" spans="1:10" s="5" customFormat="1" ht="30.4">
      <c r="A322" s="40" t="s">
        <v>482</v>
      </c>
      <c r="B322" s="41" t="s">
        <v>186</v>
      </c>
      <c r="C322" s="42" t="s">
        <v>29</v>
      </c>
      <c r="D322" s="43">
        <v>8</v>
      </c>
      <c r="E322" s="44"/>
      <c r="F322" s="45" t="str">
        <f t="shared" si="24"/>
        <v>CERO PESOS 00/100 M.N.</v>
      </c>
      <c r="G322" s="46">
        <f t="shared" si="25"/>
        <v>0</v>
      </c>
      <c r="H322" s="65"/>
      <c r="I322" s="2"/>
      <c r="J322" s="2"/>
    </row>
    <row r="323" spans="1:10" s="5" customFormat="1" ht="40.5">
      <c r="A323" s="40" t="s">
        <v>483</v>
      </c>
      <c r="B323" s="41" t="s">
        <v>187</v>
      </c>
      <c r="C323" s="42" t="s">
        <v>29</v>
      </c>
      <c r="D323" s="43">
        <v>15</v>
      </c>
      <c r="E323" s="44"/>
      <c r="F323" s="45" t="str">
        <f t="shared" si="24"/>
        <v>CERO PESOS 00/100 M.N.</v>
      </c>
      <c r="G323" s="46">
        <f t="shared" si="25"/>
        <v>0</v>
      </c>
      <c r="H323" s="65"/>
      <c r="I323" s="2"/>
      <c r="J323" s="2"/>
    </row>
    <row r="324" spans="1:10" s="5" customFormat="1" ht="40.5">
      <c r="A324" s="40" t="s">
        <v>484</v>
      </c>
      <c r="B324" s="41" t="s">
        <v>188</v>
      </c>
      <c r="C324" s="42" t="s">
        <v>29</v>
      </c>
      <c r="D324" s="43">
        <v>10</v>
      </c>
      <c r="E324" s="44"/>
      <c r="F324" s="45" t="str">
        <f t="shared" si="24"/>
        <v>CERO PESOS 00/100 M.N.</v>
      </c>
      <c r="G324" s="46">
        <f t="shared" si="25"/>
        <v>0</v>
      </c>
      <c r="H324" s="65"/>
      <c r="I324" s="2"/>
      <c r="J324" s="2"/>
    </row>
    <row r="325" spans="1:10" s="5" customFormat="1" ht="40.5">
      <c r="A325" s="40" t="s">
        <v>485</v>
      </c>
      <c r="B325" s="41" t="s">
        <v>189</v>
      </c>
      <c r="C325" s="42" t="s">
        <v>29</v>
      </c>
      <c r="D325" s="43">
        <v>3</v>
      </c>
      <c r="E325" s="44"/>
      <c r="F325" s="45" t="str">
        <f t="shared" si="24"/>
        <v>CERO PESOS 00/100 M.N.</v>
      </c>
      <c r="G325" s="46">
        <f t="shared" si="25"/>
        <v>0</v>
      </c>
      <c r="H325" s="65"/>
      <c r="I325" s="2"/>
      <c r="J325" s="2"/>
    </row>
    <row r="326" spans="1:10" s="5" customFormat="1" ht="14.25">
      <c r="A326" s="66" t="s">
        <v>560</v>
      </c>
      <c r="B326" s="66" t="s">
        <v>190</v>
      </c>
      <c r="C326" s="67"/>
      <c r="D326" s="74"/>
      <c r="E326" s="74"/>
      <c r="F326" s="70" t="str">
        <f t="shared" si="24"/>
        <v>CERO PESOS 00/100 M.N.</v>
      </c>
      <c r="G326" s="71">
        <f>SUM(G327:G332)</f>
        <v>0</v>
      </c>
      <c r="H326" s="65"/>
      <c r="I326" s="2"/>
      <c r="J326" s="2"/>
    </row>
    <row r="327" spans="1:10" s="5" customFormat="1" ht="81">
      <c r="A327" s="40" t="s">
        <v>486</v>
      </c>
      <c r="B327" s="41" t="s">
        <v>191</v>
      </c>
      <c r="C327" s="42" t="s">
        <v>29</v>
      </c>
      <c r="D327" s="43">
        <v>6</v>
      </c>
      <c r="E327" s="44"/>
      <c r="F327" s="45" t="str">
        <f t="shared" si="24"/>
        <v>CERO PESOS 00/100 M.N.</v>
      </c>
      <c r="G327" s="46">
        <f t="shared" si="25"/>
        <v>0</v>
      </c>
      <c r="H327" s="65"/>
      <c r="I327" s="2"/>
      <c r="J327" s="2"/>
    </row>
    <row r="328" spans="1:10" s="5" customFormat="1" ht="60.75">
      <c r="A328" s="40" t="s">
        <v>487</v>
      </c>
      <c r="B328" s="41" t="s">
        <v>192</v>
      </c>
      <c r="C328" s="42" t="s">
        <v>29</v>
      </c>
      <c r="D328" s="43">
        <v>6</v>
      </c>
      <c r="E328" s="44"/>
      <c r="F328" s="45" t="str">
        <f t="shared" si="24"/>
        <v>CERO PESOS 00/100 M.N.</v>
      </c>
      <c r="G328" s="46">
        <f t="shared" si="25"/>
        <v>0</v>
      </c>
      <c r="H328" s="65"/>
      <c r="I328" s="2"/>
      <c r="J328" s="2"/>
    </row>
    <row r="329" spans="1:10" s="5" customFormat="1" ht="40.5">
      <c r="A329" s="40" t="s">
        <v>488</v>
      </c>
      <c r="B329" s="41" t="s">
        <v>193</v>
      </c>
      <c r="C329" s="42" t="s">
        <v>29</v>
      </c>
      <c r="D329" s="43">
        <v>6</v>
      </c>
      <c r="E329" s="44"/>
      <c r="F329" s="45" t="str">
        <f t="shared" si="24"/>
        <v>CERO PESOS 00/100 M.N.</v>
      </c>
      <c r="G329" s="46">
        <f t="shared" si="25"/>
        <v>0</v>
      </c>
      <c r="H329" s="65"/>
      <c r="I329" s="2"/>
      <c r="J329" s="2"/>
    </row>
    <row r="330" spans="1:10" s="5" customFormat="1" ht="30.4">
      <c r="A330" s="40" t="s">
        <v>489</v>
      </c>
      <c r="B330" s="41" t="s">
        <v>657</v>
      </c>
      <c r="C330" s="42" t="s">
        <v>22</v>
      </c>
      <c r="D330" s="43">
        <v>36</v>
      </c>
      <c r="E330" s="44"/>
      <c r="F330" s="45" t="str">
        <f t="shared" si="24"/>
        <v>CERO PESOS 00/100 M.N.</v>
      </c>
      <c r="G330" s="46">
        <f t="shared" si="25"/>
        <v>0</v>
      </c>
      <c r="H330" s="65"/>
      <c r="I330" s="2"/>
      <c r="J330" s="2"/>
    </row>
    <row r="331" spans="1:10" s="5" customFormat="1" ht="20.25">
      <c r="A331" s="40" t="s">
        <v>490</v>
      </c>
      <c r="B331" s="41" t="s">
        <v>658</v>
      </c>
      <c r="C331" s="42" t="s">
        <v>22</v>
      </c>
      <c r="D331" s="43">
        <v>5</v>
      </c>
      <c r="E331" s="44"/>
      <c r="F331" s="45" t="str">
        <f t="shared" si="24"/>
        <v>CERO PESOS 00/100 M.N.</v>
      </c>
      <c r="G331" s="46">
        <f t="shared" si="25"/>
        <v>0</v>
      </c>
      <c r="H331" s="65"/>
      <c r="I331" s="2"/>
      <c r="J331" s="2"/>
    </row>
    <row r="332" spans="1:10" s="5" customFormat="1" ht="70.9">
      <c r="A332" s="40" t="s">
        <v>491</v>
      </c>
      <c r="B332" s="41" t="s">
        <v>194</v>
      </c>
      <c r="C332" s="42" t="s">
        <v>22</v>
      </c>
      <c r="D332" s="43">
        <v>83.71</v>
      </c>
      <c r="E332" s="44"/>
      <c r="F332" s="45" t="str">
        <f t="shared" si="24"/>
        <v>CERO PESOS 00/100 M.N.</v>
      </c>
      <c r="G332" s="46">
        <f t="shared" si="25"/>
        <v>0</v>
      </c>
      <c r="H332" s="65"/>
      <c r="I332" s="2"/>
      <c r="J332" s="2"/>
    </row>
    <row r="333" spans="1:10" s="5" customFormat="1" ht="14.25">
      <c r="A333" s="66" t="s">
        <v>561</v>
      </c>
      <c r="B333" s="66" t="s">
        <v>660</v>
      </c>
      <c r="C333" s="67"/>
      <c r="D333" s="74"/>
      <c r="E333" s="74"/>
      <c r="F333" s="70" t="str">
        <f t="shared" si="24"/>
        <v>CERO PESOS 00/100 M.N.</v>
      </c>
      <c r="G333" s="71">
        <f>SUM(G334:G343)</f>
        <v>0</v>
      </c>
      <c r="H333" s="65"/>
      <c r="I333" s="2"/>
      <c r="J333" s="2"/>
    </row>
    <row r="334" spans="1:10" s="5" customFormat="1" ht="81">
      <c r="A334" s="40" t="s">
        <v>492</v>
      </c>
      <c r="B334" s="41" t="s">
        <v>661</v>
      </c>
      <c r="C334" s="42" t="s">
        <v>83</v>
      </c>
      <c r="D334" s="43">
        <v>7</v>
      </c>
      <c r="E334" s="44"/>
      <c r="F334" s="45" t="str">
        <f t="shared" si="24"/>
        <v>CERO PESOS 00/100 M.N.</v>
      </c>
      <c r="G334" s="46">
        <f t="shared" si="25"/>
        <v>0</v>
      </c>
      <c r="H334" s="65"/>
      <c r="I334" s="2"/>
      <c r="J334" s="2"/>
    </row>
    <row r="335" spans="1:10" s="5" customFormat="1" ht="60.75">
      <c r="A335" s="40" t="s">
        <v>493</v>
      </c>
      <c r="B335" s="41" t="s">
        <v>662</v>
      </c>
      <c r="C335" s="42" t="s">
        <v>29</v>
      </c>
      <c r="D335" s="43">
        <v>5</v>
      </c>
      <c r="E335" s="44"/>
      <c r="F335" s="45" t="str">
        <f t="shared" si="24"/>
        <v>CERO PESOS 00/100 M.N.</v>
      </c>
      <c r="G335" s="46">
        <f t="shared" si="25"/>
        <v>0</v>
      </c>
      <c r="H335" s="65"/>
      <c r="I335" s="2"/>
      <c r="J335" s="2"/>
    </row>
    <row r="336" spans="1:10" s="5" customFormat="1" ht="50.65">
      <c r="A336" s="40" t="s">
        <v>494</v>
      </c>
      <c r="B336" s="41" t="s">
        <v>663</v>
      </c>
      <c r="C336" s="42" t="s">
        <v>29</v>
      </c>
      <c r="D336" s="43">
        <v>1</v>
      </c>
      <c r="E336" s="44"/>
      <c r="F336" s="45" t="str">
        <f t="shared" si="26" ref="F336:F343">+numtext(E336)</f>
        <v>CERO PESOS 00/100 M.N.</v>
      </c>
      <c r="G336" s="46">
        <f t="shared" si="27" ref="G336:G343">+ROUND(D336*E336,2)</f>
        <v>0</v>
      </c>
      <c r="H336" s="65"/>
      <c r="I336" s="2"/>
      <c r="J336" s="2"/>
    </row>
    <row r="337" spans="1:10" s="5" customFormat="1" ht="40.5">
      <c r="A337" s="40" t="s">
        <v>495</v>
      </c>
      <c r="B337" s="41" t="s">
        <v>718</v>
      </c>
      <c r="C337" s="42" t="s">
        <v>29</v>
      </c>
      <c r="D337" s="43">
        <v>1</v>
      </c>
      <c r="E337" s="44"/>
      <c r="F337" s="45" t="str">
        <f t="shared" si="26"/>
        <v>CERO PESOS 00/100 M.N.</v>
      </c>
      <c r="G337" s="46">
        <f t="shared" si="27"/>
        <v>0</v>
      </c>
      <c r="H337" s="65"/>
      <c r="I337" s="2"/>
      <c r="J337" s="2"/>
    </row>
    <row r="338" spans="1:10" s="5" customFormat="1" ht="30.4">
      <c r="A338" s="40" t="s">
        <v>496</v>
      </c>
      <c r="B338" s="41" t="s">
        <v>664</v>
      </c>
      <c r="C338" s="42" t="s">
        <v>29</v>
      </c>
      <c r="D338" s="43">
        <v>1</v>
      </c>
      <c r="E338" s="44"/>
      <c r="F338" s="45" t="str">
        <f t="shared" si="26"/>
        <v>CERO PESOS 00/100 M.N.</v>
      </c>
      <c r="G338" s="46">
        <f t="shared" si="27"/>
        <v>0</v>
      </c>
      <c r="H338" s="65"/>
      <c r="I338" s="2"/>
      <c r="J338" s="2"/>
    </row>
    <row r="339" spans="1:10" s="5" customFormat="1" ht="50.65">
      <c r="A339" s="40" t="s">
        <v>497</v>
      </c>
      <c r="B339" s="41" t="s">
        <v>665</v>
      </c>
      <c r="C339" s="42" t="s">
        <v>29</v>
      </c>
      <c r="D339" s="43">
        <v>1</v>
      </c>
      <c r="E339" s="44"/>
      <c r="F339" s="45" t="str">
        <f t="shared" si="26"/>
        <v>CERO PESOS 00/100 M.N.</v>
      </c>
      <c r="G339" s="46">
        <f t="shared" si="27"/>
        <v>0</v>
      </c>
      <c r="H339" s="65"/>
      <c r="I339" s="2"/>
      <c r="J339" s="2"/>
    </row>
    <row r="340" spans="1:10" s="5" customFormat="1" ht="30.4">
      <c r="A340" s="40" t="s">
        <v>498</v>
      </c>
      <c r="B340" s="41" t="s">
        <v>657</v>
      </c>
      <c r="C340" s="42" t="s">
        <v>22</v>
      </c>
      <c r="D340" s="43">
        <v>48</v>
      </c>
      <c r="E340" s="44"/>
      <c r="F340" s="45" t="str">
        <f t="shared" si="26"/>
        <v>CERO PESOS 00/100 M.N.</v>
      </c>
      <c r="G340" s="46">
        <f t="shared" si="27"/>
        <v>0</v>
      </c>
      <c r="H340" s="65"/>
      <c r="I340" s="2"/>
      <c r="J340" s="2"/>
    </row>
    <row r="341" spans="1:10" s="5" customFormat="1" ht="20.25">
      <c r="A341" s="40" t="s">
        <v>499</v>
      </c>
      <c r="B341" s="41" t="s">
        <v>658</v>
      </c>
      <c r="C341" s="42" t="s">
        <v>22</v>
      </c>
      <c r="D341" s="43">
        <v>12</v>
      </c>
      <c r="E341" s="44"/>
      <c r="F341" s="45" t="str">
        <f t="shared" si="26"/>
        <v>CERO PESOS 00/100 M.N.</v>
      </c>
      <c r="G341" s="46">
        <f t="shared" si="27"/>
        <v>0</v>
      </c>
      <c r="H341" s="65"/>
      <c r="I341" s="2"/>
      <c r="J341" s="2"/>
    </row>
    <row r="342" spans="1:10" s="5" customFormat="1" ht="70.9">
      <c r="A342" s="40" t="s">
        <v>500</v>
      </c>
      <c r="B342" s="41" t="s">
        <v>182</v>
      </c>
      <c r="C342" s="42" t="s">
        <v>22</v>
      </c>
      <c r="D342" s="43">
        <v>12</v>
      </c>
      <c r="E342" s="44"/>
      <c r="F342" s="45" t="str">
        <f t="shared" si="26"/>
        <v>CERO PESOS 00/100 M.N.</v>
      </c>
      <c r="G342" s="46">
        <f t="shared" si="27"/>
        <v>0</v>
      </c>
      <c r="H342" s="65"/>
      <c r="I342" s="2"/>
      <c r="J342" s="2"/>
    </row>
    <row r="343" spans="1:10" s="5" customFormat="1" ht="30.4">
      <c r="A343" s="40" t="s">
        <v>501</v>
      </c>
      <c r="B343" s="41" t="s">
        <v>666</v>
      </c>
      <c r="C343" s="42" t="s">
        <v>22</v>
      </c>
      <c r="D343" s="43">
        <v>102.28</v>
      </c>
      <c r="E343" s="44"/>
      <c r="F343" s="45" t="str">
        <f t="shared" si="26"/>
        <v>CERO PESOS 00/100 M.N.</v>
      </c>
      <c r="G343" s="46">
        <f t="shared" si="27"/>
        <v>0</v>
      </c>
      <c r="H343" s="65"/>
      <c r="I343" s="2"/>
      <c r="J343" s="2"/>
    </row>
    <row r="344" spans="1:10" s="5" customFormat="1" ht="14.25">
      <c r="A344" s="66" t="s">
        <v>562</v>
      </c>
      <c r="B344" s="66" t="s">
        <v>563</v>
      </c>
      <c r="C344" s="67"/>
      <c r="D344" s="74"/>
      <c r="E344" s="74"/>
      <c r="F344" s="70" t="str">
        <f t="shared" si="28" ref="F344:F366">+numtext(E344)</f>
        <v>CERO PESOS 00/100 M.N.</v>
      </c>
      <c r="G344" s="71">
        <f>SUM(G345:G366)</f>
        <v>0</v>
      </c>
      <c r="H344" s="65"/>
      <c r="I344" s="2"/>
      <c r="J344" s="2"/>
    </row>
    <row r="345" spans="1:10" s="5" customFormat="1" ht="91.15">
      <c r="A345" s="40" t="s">
        <v>502</v>
      </c>
      <c r="B345" s="41" t="s">
        <v>667</v>
      </c>
      <c r="C345" s="42" t="s">
        <v>83</v>
      </c>
      <c r="D345" s="43">
        <v>15</v>
      </c>
      <c r="E345" s="44"/>
      <c r="F345" s="45" t="str">
        <f t="shared" si="28"/>
        <v>CERO PESOS 00/100 M.N.</v>
      </c>
      <c r="G345" s="46">
        <f t="shared" si="29" ref="G345:G366">+ROUND(D345*E345,2)</f>
        <v>0</v>
      </c>
      <c r="H345" s="65"/>
      <c r="I345" s="2"/>
      <c r="J345" s="2"/>
    </row>
    <row r="346" spans="1:10" s="5" customFormat="1" ht="50.65">
      <c r="A346" s="40" t="s">
        <v>503</v>
      </c>
      <c r="B346" s="41" t="s">
        <v>564</v>
      </c>
      <c r="C346" s="42" t="s">
        <v>29</v>
      </c>
      <c r="D346" s="43">
        <v>1</v>
      </c>
      <c r="E346" s="44"/>
      <c r="F346" s="45" t="str">
        <f t="shared" si="28"/>
        <v>CERO PESOS 00/100 M.N.</v>
      </c>
      <c r="G346" s="46">
        <f t="shared" si="29"/>
        <v>0</v>
      </c>
      <c r="H346" s="65"/>
      <c r="I346" s="2"/>
      <c r="J346" s="2"/>
    </row>
    <row r="347" spans="1:10" s="5" customFormat="1" ht="30.4">
      <c r="A347" s="40" t="s">
        <v>504</v>
      </c>
      <c r="B347" s="41" t="s">
        <v>565</v>
      </c>
      <c r="C347" s="42" t="s">
        <v>29</v>
      </c>
      <c r="D347" s="43">
        <v>1</v>
      </c>
      <c r="E347" s="44"/>
      <c r="F347" s="45" t="str">
        <f t="shared" si="28"/>
        <v>CERO PESOS 00/100 M.N.</v>
      </c>
      <c r="G347" s="46">
        <f t="shared" si="29"/>
        <v>0</v>
      </c>
      <c r="H347" s="65"/>
      <c r="I347" s="2"/>
      <c r="J347" s="2"/>
    </row>
    <row r="348" spans="1:10" s="5" customFormat="1" ht="30.4">
      <c r="A348" s="40" t="s">
        <v>505</v>
      </c>
      <c r="B348" s="41" t="s">
        <v>566</v>
      </c>
      <c r="C348" s="42" t="s">
        <v>29</v>
      </c>
      <c r="D348" s="43">
        <v>1</v>
      </c>
      <c r="E348" s="44"/>
      <c r="F348" s="45" t="str">
        <f t="shared" si="28"/>
        <v>CERO PESOS 00/100 M.N.</v>
      </c>
      <c r="G348" s="46">
        <f t="shared" si="29"/>
        <v>0</v>
      </c>
      <c r="H348" s="65"/>
      <c r="I348" s="2"/>
      <c r="J348" s="2"/>
    </row>
    <row r="349" spans="1:10" s="5" customFormat="1" ht="40.5">
      <c r="A349" s="40" t="s">
        <v>506</v>
      </c>
      <c r="B349" s="41" t="s">
        <v>567</v>
      </c>
      <c r="C349" s="42" t="s">
        <v>29</v>
      </c>
      <c r="D349" s="43">
        <v>1</v>
      </c>
      <c r="E349" s="44"/>
      <c r="F349" s="45" t="str">
        <f t="shared" si="28"/>
        <v>CERO PESOS 00/100 M.N.</v>
      </c>
      <c r="G349" s="46">
        <f t="shared" si="29"/>
        <v>0</v>
      </c>
      <c r="H349" s="65"/>
      <c r="I349" s="2"/>
      <c r="J349" s="2"/>
    </row>
    <row r="350" spans="1:10" s="5" customFormat="1" ht="70.9">
      <c r="A350" s="40" t="s">
        <v>507</v>
      </c>
      <c r="B350" s="41" t="s">
        <v>568</v>
      </c>
      <c r="C350" s="42" t="s">
        <v>29</v>
      </c>
      <c r="D350" s="43">
        <v>2</v>
      </c>
      <c r="E350" s="44"/>
      <c r="F350" s="45" t="str">
        <f t="shared" si="28"/>
        <v>CERO PESOS 00/100 M.N.</v>
      </c>
      <c r="G350" s="46">
        <f t="shared" si="29"/>
        <v>0</v>
      </c>
      <c r="H350" s="65"/>
      <c r="I350" s="2"/>
      <c r="J350" s="2"/>
    </row>
    <row r="351" spans="1:10" s="5" customFormat="1" ht="40.5">
      <c r="A351" s="40" t="s">
        <v>508</v>
      </c>
      <c r="B351" s="41" t="s">
        <v>689</v>
      </c>
      <c r="C351" s="42" t="s">
        <v>29</v>
      </c>
      <c r="D351" s="43">
        <v>6</v>
      </c>
      <c r="E351" s="44"/>
      <c r="F351" s="45" t="str">
        <f t="shared" si="28"/>
        <v>CERO PESOS 00/100 M.N.</v>
      </c>
      <c r="G351" s="46">
        <f t="shared" si="29"/>
        <v>0</v>
      </c>
      <c r="H351" s="65"/>
      <c r="I351" s="2"/>
      <c r="J351" s="2"/>
    </row>
    <row r="352" spans="1:10" s="5" customFormat="1" ht="30.4">
      <c r="A352" s="40" t="s">
        <v>509</v>
      </c>
      <c r="B352" s="41" t="s">
        <v>569</v>
      </c>
      <c r="C352" s="42" t="s">
        <v>29</v>
      </c>
      <c r="D352" s="43">
        <v>15</v>
      </c>
      <c r="E352" s="44"/>
      <c r="F352" s="45" t="str">
        <f t="shared" si="28"/>
        <v>CERO PESOS 00/100 M.N.</v>
      </c>
      <c r="G352" s="46">
        <f t="shared" si="29"/>
        <v>0</v>
      </c>
      <c r="H352" s="65"/>
      <c r="I352" s="2"/>
      <c r="J352" s="2"/>
    </row>
    <row r="353" spans="1:10" s="5" customFormat="1" ht="40.5">
      <c r="A353" s="40" t="s">
        <v>510</v>
      </c>
      <c r="B353" s="41" t="s">
        <v>570</v>
      </c>
      <c r="C353" s="42" t="s">
        <v>29</v>
      </c>
      <c r="D353" s="43">
        <v>15</v>
      </c>
      <c r="E353" s="44"/>
      <c r="F353" s="45" t="str">
        <f t="shared" si="28"/>
        <v>CERO PESOS 00/100 M.N.</v>
      </c>
      <c r="G353" s="46">
        <f t="shared" si="29"/>
        <v>0</v>
      </c>
      <c r="H353" s="65"/>
      <c r="I353" s="2"/>
      <c r="J353" s="2"/>
    </row>
    <row r="354" spans="1:10" s="5" customFormat="1" ht="20.25">
      <c r="A354" s="40" t="s">
        <v>511</v>
      </c>
      <c r="B354" s="41" t="s">
        <v>571</v>
      </c>
      <c r="C354" s="42" t="s">
        <v>29</v>
      </c>
      <c r="D354" s="43">
        <v>1</v>
      </c>
      <c r="E354" s="44"/>
      <c r="F354" s="45" t="str">
        <f t="shared" si="28"/>
        <v>CERO PESOS 00/100 M.N.</v>
      </c>
      <c r="G354" s="46">
        <f t="shared" si="29"/>
        <v>0</v>
      </c>
      <c r="H354" s="65"/>
      <c r="I354" s="2"/>
      <c r="J354" s="2"/>
    </row>
    <row r="355" spans="1:10" s="5" customFormat="1" ht="30.4">
      <c r="A355" s="40" t="s">
        <v>512</v>
      </c>
      <c r="B355" s="41" t="s">
        <v>572</v>
      </c>
      <c r="C355" s="42" t="s">
        <v>29</v>
      </c>
      <c r="D355" s="43">
        <v>5</v>
      </c>
      <c r="E355" s="44"/>
      <c r="F355" s="45" t="str">
        <f t="shared" si="28"/>
        <v>CERO PESOS 00/100 M.N.</v>
      </c>
      <c r="G355" s="46">
        <f t="shared" si="29"/>
        <v>0</v>
      </c>
      <c r="H355" s="65"/>
      <c r="I355" s="2"/>
      <c r="J355" s="2"/>
    </row>
    <row r="356" spans="1:10" s="5" customFormat="1" ht="40.5">
      <c r="A356" s="40" t="s">
        <v>513</v>
      </c>
      <c r="B356" s="41" t="s">
        <v>668</v>
      </c>
      <c r="C356" s="42" t="s">
        <v>29</v>
      </c>
      <c r="D356" s="43">
        <v>2</v>
      </c>
      <c r="E356" s="44"/>
      <c r="F356" s="45" t="str">
        <f t="shared" si="28"/>
        <v>CERO PESOS 00/100 M.N.</v>
      </c>
      <c r="G356" s="46">
        <f t="shared" si="29"/>
        <v>0</v>
      </c>
      <c r="H356" s="65"/>
      <c r="I356" s="2"/>
      <c r="J356" s="2"/>
    </row>
    <row r="357" spans="1:10" s="5" customFormat="1" ht="30.4">
      <c r="A357" s="40" t="s">
        <v>514</v>
      </c>
      <c r="B357" s="41" t="s">
        <v>573</v>
      </c>
      <c r="C357" s="42" t="s">
        <v>29</v>
      </c>
      <c r="D357" s="43">
        <v>6</v>
      </c>
      <c r="E357" s="44"/>
      <c r="F357" s="45" t="str">
        <f t="shared" si="28"/>
        <v>CERO PESOS 00/100 M.N.</v>
      </c>
      <c r="G357" s="46">
        <f t="shared" si="29"/>
        <v>0</v>
      </c>
      <c r="H357" s="65"/>
      <c r="I357" s="2"/>
      <c r="J357" s="2"/>
    </row>
    <row r="358" spans="1:10" s="5" customFormat="1" ht="20.25">
      <c r="A358" s="40" t="s">
        <v>515</v>
      </c>
      <c r="B358" s="41" t="s">
        <v>574</v>
      </c>
      <c r="C358" s="42" t="s">
        <v>29</v>
      </c>
      <c r="D358" s="43">
        <v>5</v>
      </c>
      <c r="E358" s="44"/>
      <c r="F358" s="45" t="str">
        <f t="shared" si="28"/>
        <v>CERO PESOS 00/100 M.N.</v>
      </c>
      <c r="G358" s="46">
        <f t="shared" si="29"/>
        <v>0</v>
      </c>
      <c r="H358" s="65"/>
      <c r="I358" s="2"/>
      <c r="J358" s="2"/>
    </row>
    <row r="359" spans="1:10" s="5" customFormat="1" ht="30.4">
      <c r="A359" s="40" t="s">
        <v>516</v>
      </c>
      <c r="B359" s="41" t="s">
        <v>575</v>
      </c>
      <c r="C359" s="42" t="s">
        <v>29</v>
      </c>
      <c r="D359" s="43">
        <v>2</v>
      </c>
      <c r="E359" s="44"/>
      <c r="F359" s="45" t="str">
        <f t="shared" si="28"/>
        <v>CERO PESOS 00/100 M.N.</v>
      </c>
      <c r="G359" s="46">
        <f t="shared" si="29"/>
        <v>0</v>
      </c>
      <c r="H359" s="65"/>
      <c r="I359" s="2"/>
      <c r="J359" s="2"/>
    </row>
    <row r="360" spans="1:10" s="5" customFormat="1" ht="30.4">
      <c r="A360" s="40" t="s">
        <v>517</v>
      </c>
      <c r="B360" s="41" t="s">
        <v>576</v>
      </c>
      <c r="C360" s="42" t="s">
        <v>29</v>
      </c>
      <c r="D360" s="43">
        <v>1</v>
      </c>
      <c r="E360" s="44"/>
      <c r="F360" s="45" t="str">
        <f t="shared" si="28"/>
        <v>CERO PESOS 00/100 M.N.</v>
      </c>
      <c r="G360" s="46">
        <f t="shared" si="29"/>
        <v>0</v>
      </c>
      <c r="H360" s="65"/>
      <c r="I360" s="2"/>
      <c r="J360" s="2"/>
    </row>
    <row r="361" spans="1:10" s="5" customFormat="1" ht="30.4">
      <c r="A361" s="40" t="s">
        <v>518</v>
      </c>
      <c r="B361" s="41" t="s">
        <v>657</v>
      </c>
      <c r="C361" s="42" t="s">
        <v>22</v>
      </c>
      <c r="D361" s="43">
        <v>60</v>
      </c>
      <c r="E361" s="44"/>
      <c r="F361" s="45" t="str">
        <f t="shared" si="28"/>
        <v>CERO PESOS 00/100 M.N.</v>
      </c>
      <c r="G361" s="46">
        <f t="shared" si="29"/>
        <v>0</v>
      </c>
      <c r="H361" s="65"/>
      <c r="I361" s="2"/>
      <c r="J361" s="2"/>
    </row>
    <row r="362" spans="1:10" s="5" customFormat="1" ht="20.25">
      <c r="A362" s="40" t="s">
        <v>519</v>
      </c>
      <c r="B362" s="41" t="s">
        <v>669</v>
      </c>
      <c r="C362" s="42" t="s">
        <v>22</v>
      </c>
      <c r="D362" s="43">
        <v>30</v>
      </c>
      <c r="E362" s="44"/>
      <c r="F362" s="45" t="str">
        <f t="shared" si="28"/>
        <v>CERO PESOS 00/100 M.N.</v>
      </c>
      <c r="G362" s="46">
        <f t="shared" si="29"/>
        <v>0</v>
      </c>
      <c r="H362" s="65"/>
      <c r="I362" s="2"/>
      <c r="J362" s="2"/>
    </row>
    <row r="363" spans="1:10" s="5" customFormat="1" ht="20.25">
      <c r="A363" s="40" t="s">
        <v>520</v>
      </c>
      <c r="B363" s="41" t="s">
        <v>658</v>
      </c>
      <c r="C363" s="42" t="s">
        <v>22</v>
      </c>
      <c r="D363" s="43">
        <v>120</v>
      </c>
      <c r="E363" s="44"/>
      <c r="F363" s="45" t="str">
        <f t="shared" si="28"/>
        <v>CERO PESOS 00/100 M.N.</v>
      </c>
      <c r="G363" s="46">
        <f t="shared" si="29"/>
        <v>0</v>
      </c>
      <c r="H363" s="65"/>
      <c r="I363" s="2"/>
      <c r="J363" s="2"/>
    </row>
    <row r="364" spans="1:10" s="5" customFormat="1" ht="40.5">
      <c r="A364" s="40" t="s">
        <v>521</v>
      </c>
      <c r="B364" s="41" t="s">
        <v>135</v>
      </c>
      <c r="C364" s="42" t="s">
        <v>22</v>
      </c>
      <c r="D364" s="43">
        <v>79.11</v>
      </c>
      <c r="E364" s="44"/>
      <c r="F364" s="45" t="str">
        <f t="shared" si="28"/>
        <v>CERO PESOS 00/100 M.N.</v>
      </c>
      <c r="G364" s="46">
        <f t="shared" si="29"/>
        <v>0</v>
      </c>
      <c r="H364" s="65"/>
      <c r="I364" s="2"/>
      <c r="J364" s="2"/>
    </row>
    <row r="365" spans="1:10" s="5" customFormat="1" ht="40.5">
      <c r="A365" s="40" t="s">
        <v>522</v>
      </c>
      <c r="B365" s="41" t="s">
        <v>577</v>
      </c>
      <c r="C365" s="42" t="s">
        <v>22</v>
      </c>
      <c r="D365" s="43">
        <v>125</v>
      </c>
      <c r="E365" s="44"/>
      <c r="F365" s="45" t="str">
        <f t="shared" si="28"/>
        <v>CERO PESOS 00/100 M.N.</v>
      </c>
      <c r="G365" s="46">
        <f t="shared" si="29"/>
        <v>0</v>
      </c>
      <c r="H365" s="65"/>
      <c r="I365" s="2"/>
      <c r="J365" s="2"/>
    </row>
    <row r="366" spans="1:10" s="5" customFormat="1" ht="70.9">
      <c r="A366" s="40" t="s">
        <v>523</v>
      </c>
      <c r="B366" s="41" t="s">
        <v>182</v>
      </c>
      <c r="C366" s="42" t="s">
        <v>22</v>
      </c>
      <c r="D366" s="43">
        <v>230</v>
      </c>
      <c r="E366" s="44"/>
      <c r="F366" s="45" t="str">
        <f t="shared" si="28"/>
        <v>CERO PESOS 00/100 M.N.</v>
      </c>
      <c r="G366" s="46">
        <f t="shared" si="29"/>
        <v>0</v>
      </c>
      <c r="H366" s="65"/>
      <c r="I366" s="2"/>
      <c r="J366" s="2"/>
    </row>
    <row r="367" spans="1:10" s="5" customFormat="1" ht="14.25">
      <c r="A367" s="66" t="s">
        <v>578</v>
      </c>
      <c r="B367" s="66" t="s">
        <v>195</v>
      </c>
      <c r="C367" s="67"/>
      <c r="D367" s="74"/>
      <c r="E367" s="74"/>
      <c r="F367" s="70"/>
      <c r="G367" s="71">
        <f>SUM(G368:G369)</f>
        <v>0</v>
      </c>
      <c r="H367" s="65"/>
      <c r="I367" s="2"/>
      <c r="J367" s="2"/>
    </row>
    <row r="368" spans="1:10" s="5" customFormat="1" ht="20.25">
      <c r="A368" s="40" t="s">
        <v>524</v>
      </c>
      <c r="B368" s="41" t="s">
        <v>670</v>
      </c>
      <c r="C368" s="42" t="s">
        <v>21</v>
      </c>
      <c r="D368" s="43">
        <v>240.52</v>
      </c>
      <c r="E368" s="44"/>
      <c r="F368" s="45" t="str">
        <f t="shared" si="30" ref="F368:F369">+numtext(E368)</f>
        <v>CERO PESOS 00/100 M.N.</v>
      </c>
      <c r="G368" s="46">
        <f t="shared" si="31" ref="G368:G369">+ROUND(D368*E368,2)</f>
        <v>0</v>
      </c>
      <c r="H368" s="65"/>
      <c r="I368" s="2"/>
      <c r="J368" s="2"/>
    </row>
    <row r="369" spans="1:8" ht="20.25">
      <c r="A369" s="40" t="s">
        <v>525</v>
      </c>
      <c r="B369" s="41" t="s">
        <v>671</v>
      </c>
      <c r="C369" s="42" t="s">
        <v>21</v>
      </c>
      <c r="D369" s="43">
        <v>240.52</v>
      </c>
      <c r="E369" s="44"/>
      <c r="F369" s="45" t="str">
        <f t="shared" si="30"/>
        <v>CERO PESOS 00/100 M.N.</v>
      </c>
      <c r="G369" s="46">
        <f t="shared" si="31"/>
        <v>0</v>
      </c>
      <c r="H369" s="65"/>
    </row>
    <row r="370" spans="1:7" ht="12.75" customHeight="1">
      <c r="A370" s="47"/>
      <c r="B370" s="41"/>
      <c r="C370" s="42"/>
      <c r="D370" s="43"/>
      <c r="E370" s="44"/>
      <c r="F370" s="45"/>
      <c r="G370" s="46"/>
    </row>
    <row r="371" spans="1:7" ht="15.75">
      <c r="A371" s="57"/>
      <c r="B371" s="58" t="s">
        <v>23</v>
      </c>
      <c r="C371" s="59"/>
      <c r="D371" s="60"/>
      <c r="E371" s="57"/>
      <c r="F371" s="57"/>
      <c r="G371" s="57"/>
    </row>
    <row r="372" spans="1:7" ht="52.5">
      <c r="A372" s="24"/>
      <c r="B372" s="32" t="str">
        <f>+B7</f>
        <v>Rehabilitación de las áreas de hospitalización de escolares niñas y preescolares y terapia intermedia del área de pediatría en el tercer nivel del Hospital General de Occidente CLUES JCSSA007066 (Hospital Zoquipan), en el municipio de Zapopan, Jalisco.</v>
      </c>
      <c r="C372" s="33"/>
      <c r="D372" s="33"/>
      <c r="E372" s="33"/>
      <c r="F372" s="33"/>
      <c r="G372" s="34">
        <f>G17</f>
        <v>0</v>
      </c>
    </row>
    <row r="373" spans="1:7" ht="21" customHeight="1">
      <c r="A373" s="35" t="s">
        <v>20</v>
      </c>
      <c r="B373" s="36" t="str">
        <f t="shared" si="32" ref="B373:B397">+VLOOKUP($A373,$A$17:$G$369,2,0)</f>
        <v>Rehabilitacion del tercel nivel del Hospital General de Occidente. Área 4</v>
      </c>
      <c r="C373" s="37"/>
      <c r="D373" s="38"/>
      <c r="E373" s="39"/>
      <c r="F373" s="39"/>
      <c r="G373" s="48">
        <f t="shared" si="33" ref="G373:G397">+VLOOKUP($A373,$A$17:$G$369,7,0)</f>
        <v>0</v>
      </c>
    </row>
    <row r="374" spans="1:7" ht="14.25">
      <c r="A374" s="66" t="s">
        <v>31</v>
      </c>
      <c r="B374" s="66" t="str">
        <f t="shared" si="32"/>
        <v>PRELIMINARES</v>
      </c>
      <c r="C374" s="67"/>
      <c r="D374" s="68"/>
      <c r="E374" s="69"/>
      <c r="F374" s="70"/>
      <c r="G374" s="71">
        <f t="shared" si="33"/>
        <v>0</v>
      </c>
    </row>
    <row r="375" spans="1:7" ht="14.25">
      <c r="A375" s="66" t="s">
        <v>40</v>
      </c>
      <c r="B375" s="66" t="str">
        <f t="shared" si="32"/>
        <v>MUROS DE MAMPOSTERÍA</v>
      </c>
      <c r="C375" s="67"/>
      <c r="D375" s="68"/>
      <c r="E375" s="69"/>
      <c r="F375" s="70"/>
      <c r="G375" s="71">
        <f t="shared" si="33"/>
        <v>0</v>
      </c>
    </row>
    <row r="376" spans="1:7" ht="14.25">
      <c r="A376" s="66" t="s">
        <v>44</v>
      </c>
      <c r="B376" s="66" t="str">
        <f t="shared" si="32"/>
        <v>ALBAÑILERÍAS</v>
      </c>
      <c r="C376" s="67"/>
      <c r="D376" s="68"/>
      <c r="E376" s="69"/>
      <c r="F376" s="70"/>
      <c r="G376" s="71">
        <f t="shared" si="33"/>
        <v>0</v>
      </c>
    </row>
    <row r="377" spans="1:7" ht="14.25">
      <c r="A377" s="66" t="s">
        <v>102</v>
      </c>
      <c r="B377" s="66" t="str">
        <f t="shared" si="32"/>
        <v>INSTALACIÓN HIDROSANITARIA</v>
      </c>
      <c r="C377" s="67"/>
      <c r="D377" s="68"/>
      <c r="E377" s="69"/>
      <c r="F377" s="70"/>
      <c r="G377" s="71">
        <f t="shared" si="33"/>
        <v>0</v>
      </c>
    </row>
    <row r="378" spans="1:7" ht="14.25">
      <c r="A378" s="62" t="s">
        <v>593</v>
      </c>
      <c r="B378" s="63" t="str">
        <f t="shared" si="32"/>
        <v>DRENAJE SANITARIO</v>
      </c>
      <c r="C378" s="72"/>
      <c r="D378" s="73"/>
      <c r="E378" s="72"/>
      <c r="F378" s="72"/>
      <c r="G378" s="64">
        <f t="shared" si="33"/>
        <v>0</v>
      </c>
    </row>
    <row r="379" spans="1:7" ht="14.25">
      <c r="A379" s="62" t="s">
        <v>595</v>
      </c>
      <c r="B379" s="63" t="str">
        <f t="shared" si="32"/>
        <v>AGUA POTABLE</v>
      </c>
      <c r="C379" s="72"/>
      <c r="D379" s="73"/>
      <c r="E379" s="72"/>
      <c r="F379" s="72"/>
      <c r="G379" s="64">
        <f t="shared" si="33"/>
        <v>0</v>
      </c>
    </row>
    <row r="380" spans="1:7" ht="14.25">
      <c r="A380" s="66" t="s">
        <v>103</v>
      </c>
      <c r="B380" s="66" t="str">
        <f t="shared" si="32"/>
        <v>SALIDAS ELÉCTRICAS E ILUMINACIÓN</v>
      </c>
      <c r="C380" s="67"/>
      <c r="D380" s="68"/>
      <c r="E380" s="69"/>
      <c r="F380" s="70"/>
      <c r="G380" s="71">
        <f t="shared" si="33"/>
        <v>0</v>
      </c>
    </row>
    <row r="381" spans="1:7" ht="14.25">
      <c r="A381" s="66" t="s">
        <v>104</v>
      </c>
      <c r="B381" s="66" t="str">
        <f t="shared" si="32"/>
        <v>BAJA TENSIÓN</v>
      </c>
      <c r="C381" s="67"/>
      <c r="D381" s="68"/>
      <c r="E381" s="69"/>
      <c r="F381" s="70"/>
      <c r="G381" s="71">
        <f t="shared" si="33"/>
        <v>0</v>
      </c>
    </row>
    <row r="382" spans="1:7" ht="14.25">
      <c r="A382" s="66" t="s">
        <v>105</v>
      </c>
      <c r="B382" s="66" t="str">
        <f t="shared" si="32"/>
        <v>GASES</v>
      </c>
      <c r="C382" s="67"/>
      <c r="D382" s="68"/>
      <c r="E382" s="69"/>
      <c r="F382" s="70"/>
      <c r="G382" s="71">
        <f t="shared" si="33"/>
        <v>0</v>
      </c>
    </row>
    <row r="383" spans="1:7" ht="14.25">
      <c r="A383" s="66" t="s">
        <v>106</v>
      </c>
      <c r="B383" s="66" t="str">
        <f t="shared" si="32"/>
        <v>TABLAROCA</v>
      </c>
      <c r="C383" s="67"/>
      <c r="D383" s="68"/>
      <c r="E383" s="69"/>
      <c r="F383" s="70"/>
      <c r="G383" s="71">
        <f t="shared" si="33"/>
        <v>0</v>
      </c>
    </row>
    <row r="384" spans="1:7" ht="14.25">
      <c r="A384" s="66" t="s">
        <v>107</v>
      </c>
      <c r="B384" s="66" t="str">
        <f t="shared" si="32"/>
        <v>ACABADOS</v>
      </c>
      <c r="C384" s="67"/>
      <c r="D384" s="68"/>
      <c r="E384" s="69"/>
      <c r="F384" s="70"/>
      <c r="G384" s="71">
        <f t="shared" si="33"/>
        <v>0</v>
      </c>
    </row>
    <row r="385" spans="1:7" ht="14.25">
      <c r="A385" s="66" t="s">
        <v>108</v>
      </c>
      <c r="B385" s="66" t="str">
        <f t="shared" si="32"/>
        <v>BAÑOS</v>
      </c>
      <c r="C385" s="67"/>
      <c r="D385" s="68"/>
      <c r="E385" s="69"/>
      <c r="F385" s="70"/>
      <c r="G385" s="71">
        <f t="shared" si="33"/>
        <v>0</v>
      </c>
    </row>
    <row r="386" spans="1:7" ht="14.25">
      <c r="A386" s="66" t="s">
        <v>109</v>
      </c>
      <c r="B386" s="66" t="str">
        <f t="shared" si="32"/>
        <v>CARPINTERIA</v>
      </c>
      <c r="C386" s="67"/>
      <c r="D386" s="68"/>
      <c r="E386" s="69"/>
      <c r="F386" s="70"/>
      <c r="G386" s="71">
        <f t="shared" si="33"/>
        <v>0</v>
      </c>
    </row>
    <row r="387" spans="1:7" ht="14.25">
      <c r="A387" s="66" t="s">
        <v>110</v>
      </c>
      <c r="B387" s="66" t="str">
        <f t="shared" si="32"/>
        <v>VENTANERÍA Y CANCELERÍA DE ALUMINIO</v>
      </c>
      <c r="C387" s="67"/>
      <c r="D387" s="68"/>
      <c r="E387" s="69"/>
      <c r="F387" s="70"/>
      <c r="G387" s="71">
        <f t="shared" si="33"/>
        <v>0</v>
      </c>
    </row>
    <row r="388" spans="1:7" ht="14.25">
      <c r="A388" s="66" t="s">
        <v>111</v>
      </c>
      <c r="B388" s="66" t="str">
        <f t="shared" si="32"/>
        <v>ACERO INOXIDABLE</v>
      </c>
      <c r="C388" s="67"/>
      <c r="D388" s="68"/>
      <c r="E388" s="69"/>
      <c r="F388" s="70"/>
      <c r="G388" s="71">
        <f t="shared" si="33"/>
        <v>0</v>
      </c>
    </row>
    <row r="389" spans="1:7" ht="14.25">
      <c r="A389" s="66" t="s">
        <v>112</v>
      </c>
      <c r="B389" s="66" t="str">
        <f t="shared" si="32"/>
        <v>SISTEMA CONTRA INCENDIO</v>
      </c>
      <c r="C389" s="67"/>
      <c r="D389" s="68"/>
      <c r="E389" s="69"/>
      <c r="F389" s="70"/>
      <c r="G389" s="71">
        <f t="shared" si="33"/>
        <v>0</v>
      </c>
    </row>
    <row r="390" spans="1:7" ht="14.25">
      <c r="A390" s="66" t="s">
        <v>113</v>
      </c>
      <c r="B390" s="66" t="str">
        <f t="shared" si="32"/>
        <v>DETECTORES DE HUMO</v>
      </c>
      <c r="C390" s="67"/>
      <c r="D390" s="68"/>
      <c r="E390" s="69"/>
      <c r="F390" s="70"/>
      <c r="G390" s="71">
        <f t="shared" si="33"/>
        <v>0</v>
      </c>
    </row>
    <row r="391" spans="1:7" ht="14.25">
      <c r="A391" s="66" t="s">
        <v>114</v>
      </c>
      <c r="B391" s="66" t="str">
        <f t="shared" si="32"/>
        <v>SEÑALETICA</v>
      </c>
      <c r="C391" s="67"/>
      <c r="D391" s="68"/>
      <c r="E391" s="69"/>
      <c r="F391" s="70"/>
      <c r="G391" s="71">
        <f t="shared" si="33"/>
        <v>0</v>
      </c>
    </row>
    <row r="392" spans="1:7" ht="14.25">
      <c r="A392" s="66" t="s">
        <v>115</v>
      </c>
      <c r="B392" s="66" t="str">
        <f t="shared" si="32"/>
        <v>AIRE ACONDICIONADO</v>
      </c>
      <c r="C392" s="67"/>
      <c r="D392" s="68"/>
      <c r="E392" s="69"/>
      <c r="F392" s="70"/>
      <c r="G392" s="71">
        <f t="shared" si="33"/>
        <v>0</v>
      </c>
    </row>
    <row r="393" spans="1:7" ht="14.25">
      <c r="A393" s="66" t="s">
        <v>116</v>
      </c>
      <c r="B393" s="66" t="str">
        <f t="shared" si="32"/>
        <v>VOZ Y DATOS</v>
      </c>
      <c r="C393" s="67"/>
      <c r="D393" s="68"/>
      <c r="E393" s="69"/>
      <c r="F393" s="70"/>
      <c r="G393" s="71">
        <f t="shared" si="33"/>
        <v>0</v>
      </c>
    </row>
    <row r="394" spans="1:7" ht="14.25">
      <c r="A394" s="66" t="s">
        <v>560</v>
      </c>
      <c r="B394" s="66" t="str">
        <f t="shared" si="32"/>
        <v>CCTV</v>
      </c>
      <c r="C394" s="67"/>
      <c r="D394" s="68"/>
      <c r="E394" s="69"/>
      <c r="F394" s="70"/>
      <c r="G394" s="71">
        <f t="shared" si="33"/>
        <v>0</v>
      </c>
    </row>
    <row r="395" spans="1:7" ht="14.25">
      <c r="A395" s="66" t="s">
        <v>561</v>
      </c>
      <c r="B395" s="66" t="str">
        <f t="shared" si="32"/>
        <v>SISTEMA VOCEO</v>
      </c>
      <c r="C395" s="67"/>
      <c r="D395" s="68"/>
      <c r="E395" s="69"/>
      <c r="F395" s="70"/>
      <c r="G395" s="71">
        <f t="shared" si="33"/>
        <v>0</v>
      </c>
    </row>
    <row r="396" spans="1:7" ht="14.25">
      <c r="A396" s="66" t="s">
        <v>562</v>
      </c>
      <c r="B396" s="66" t="str">
        <f t="shared" si="32"/>
        <v xml:space="preserve">SISTEMA PACIENTE ENFERMERA </v>
      </c>
      <c r="C396" s="67"/>
      <c r="D396" s="68"/>
      <c r="E396" s="69"/>
      <c r="F396" s="70"/>
      <c r="G396" s="71">
        <f t="shared" si="33"/>
        <v>0</v>
      </c>
    </row>
    <row r="397" spans="1:7" ht="14.25">
      <c r="A397" s="66" t="s">
        <v>578</v>
      </c>
      <c r="B397" s="66" t="str">
        <f t="shared" si="32"/>
        <v>LIMPIEZAS</v>
      </c>
      <c r="C397" s="67"/>
      <c r="D397" s="68"/>
      <c r="E397" s="69"/>
      <c r="F397" s="70"/>
      <c r="G397" s="71">
        <f t="shared" si="33"/>
        <v>0</v>
      </c>
    </row>
    <row r="398" spans="1:7" ht="14.25">
      <c r="A398" s="66"/>
      <c r="B398" s="66"/>
      <c r="C398" s="67"/>
      <c r="D398" s="68"/>
      <c r="E398" s="69"/>
      <c r="F398" s="70"/>
      <c r="G398" s="71"/>
    </row>
    <row r="399" spans="1:7" ht="14.25">
      <c r="A399" s="66"/>
      <c r="B399" s="66"/>
      <c r="C399" s="67"/>
      <c r="D399" s="68"/>
      <c r="E399" s="69"/>
      <c r="F399" s="70"/>
      <c r="G399" s="71"/>
    </row>
    <row r="400" spans="1:7" ht="14.25">
      <c r="A400" s="66"/>
      <c r="B400" s="66"/>
      <c r="C400" s="67"/>
      <c r="D400" s="68"/>
      <c r="E400" s="69"/>
      <c r="F400" s="70"/>
      <c r="G400" s="71"/>
    </row>
    <row r="401" spans="1:7" ht="14.25">
      <c r="A401" s="66"/>
      <c r="B401" s="66"/>
      <c r="C401" s="67"/>
      <c r="D401" s="68"/>
      <c r="E401" s="69"/>
      <c r="F401" s="70"/>
      <c r="G401" s="71"/>
    </row>
    <row r="402" spans="1:7" ht="14.25">
      <c r="A402" s="66"/>
      <c r="B402" s="66"/>
      <c r="C402" s="67"/>
      <c r="D402" s="68"/>
      <c r="E402" s="69"/>
      <c r="F402" s="70"/>
      <c r="G402" s="71"/>
    </row>
    <row r="403" spans="1:7" ht="14.25">
      <c r="A403" s="66"/>
      <c r="B403" s="66"/>
      <c r="C403" s="67"/>
      <c r="D403" s="68"/>
      <c r="E403" s="69"/>
      <c r="F403" s="70"/>
      <c r="G403" s="71"/>
    </row>
    <row r="404" spans="1:7" ht="14.25">
      <c r="A404" s="66"/>
      <c r="B404" s="66"/>
      <c r="C404" s="67"/>
      <c r="D404" s="68"/>
      <c r="E404" s="69"/>
      <c r="F404" s="70"/>
      <c r="G404" s="71"/>
    </row>
    <row r="405" spans="1:7" ht="14.25">
      <c r="A405" s="66"/>
      <c r="B405" s="66"/>
      <c r="C405" s="67"/>
      <c r="D405" s="68"/>
      <c r="E405" s="69"/>
      <c r="F405" s="70"/>
      <c r="G405" s="71"/>
    </row>
    <row r="406" spans="1:7" ht="14.25">
      <c r="A406" s="66"/>
      <c r="B406" s="66"/>
      <c r="C406" s="67"/>
      <c r="D406" s="68"/>
      <c r="E406" s="69"/>
      <c r="F406" s="70"/>
      <c r="G406" s="71"/>
    </row>
    <row r="407" spans="1:7" ht="14.25">
      <c r="A407" s="66"/>
      <c r="B407" s="66"/>
      <c r="C407" s="67"/>
      <c r="D407" s="68"/>
      <c r="E407" s="69"/>
      <c r="F407" s="70"/>
      <c r="G407" s="71"/>
    </row>
    <row r="408" spans="1:7" ht="14.25">
      <c r="A408" s="66"/>
      <c r="B408" s="66"/>
      <c r="C408" s="67"/>
      <c r="D408" s="68"/>
      <c r="E408" s="69"/>
      <c r="F408" s="70"/>
      <c r="G408" s="71"/>
    </row>
    <row r="409" spans="1:7" ht="14.25">
      <c r="A409" s="66"/>
      <c r="B409" s="66"/>
      <c r="C409" s="67"/>
      <c r="D409" s="68"/>
      <c r="E409" s="69"/>
      <c r="F409" s="70"/>
      <c r="G409" s="71"/>
    </row>
    <row r="410" spans="1:7" ht="14.25">
      <c r="A410" s="66"/>
      <c r="B410" s="66"/>
      <c r="C410" s="67"/>
      <c r="D410" s="68"/>
      <c r="E410" s="69"/>
      <c r="F410" s="70"/>
      <c r="G410" s="71"/>
    </row>
    <row r="411" spans="1:7" ht="14.25">
      <c r="A411" s="66"/>
      <c r="B411" s="66"/>
      <c r="C411" s="67"/>
      <c r="D411" s="68"/>
      <c r="E411" s="69"/>
      <c r="F411" s="70"/>
      <c r="G411" s="71"/>
    </row>
    <row r="412" spans="1:7" ht="14.25">
      <c r="A412" s="66"/>
      <c r="B412" s="66"/>
      <c r="C412" s="67"/>
      <c r="D412" s="68"/>
      <c r="E412" s="69"/>
      <c r="F412" s="70"/>
      <c r="G412" s="71"/>
    </row>
    <row r="413" spans="1:7" ht="14.25">
      <c r="A413" s="66"/>
      <c r="B413" s="66"/>
      <c r="C413" s="67"/>
      <c r="D413" s="68"/>
      <c r="E413" s="69"/>
      <c r="F413" s="70"/>
      <c r="G413" s="71"/>
    </row>
    <row r="414" spans="1:7" ht="14.25">
      <c r="A414" s="66"/>
      <c r="B414" s="66"/>
      <c r="C414" s="67"/>
      <c r="D414" s="68"/>
      <c r="E414" s="69"/>
      <c r="F414" s="70"/>
      <c r="G414" s="71"/>
    </row>
    <row r="415" spans="1:7" ht="14.25">
      <c r="A415" s="66"/>
      <c r="B415" s="66"/>
      <c r="C415" s="67"/>
      <c r="D415" s="68"/>
      <c r="E415" s="69"/>
      <c r="F415" s="70"/>
      <c r="G415" s="71"/>
    </row>
    <row r="416" spans="1:7" ht="14.25">
      <c r="A416" s="66"/>
      <c r="B416" s="66"/>
      <c r="C416" s="67"/>
      <c r="D416" s="68"/>
      <c r="E416" s="69"/>
      <c r="F416" s="70"/>
      <c r="G416" s="71"/>
    </row>
    <row r="417" spans="1:7" ht="14.25">
      <c r="A417" s="66"/>
      <c r="B417" s="66"/>
      <c r="C417" s="67"/>
      <c r="D417" s="68"/>
      <c r="E417" s="69"/>
      <c r="F417" s="70"/>
      <c r="G417" s="71"/>
    </row>
    <row r="418" spans="1:7" ht="14.25">
      <c r="A418" s="66"/>
      <c r="B418" s="66"/>
      <c r="C418" s="67"/>
      <c r="D418" s="68"/>
      <c r="E418" s="69"/>
      <c r="F418" s="70"/>
      <c r="G418" s="71"/>
    </row>
    <row r="419" spans="1:7" ht="14.25">
      <c r="A419" s="66"/>
      <c r="B419" s="66"/>
      <c r="C419" s="67"/>
      <c r="D419" s="68"/>
      <c r="E419" s="69"/>
      <c r="F419" s="70"/>
      <c r="G419" s="71"/>
    </row>
    <row r="420" spans="1:7" ht="14.25">
      <c r="A420" s="66"/>
      <c r="B420" s="66"/>
      <c r="C420" s="67"/>
      <c r="D420" s="68"/>
      <c r="E420" s="69"/>
      <c r="F420" s="70"/>
      <c r="G420" s="71"/>
    </row>
    <row r="421" spans="1:7" ht="15" customHeight="1">
      <c r="A421" s="75" t="s">
        <v>24</v>
      </c>
      <c r="B421" s="75"/>
      <c r="C421" s="75"/>
      <c r="D421" s="75"/>
      <c r="E421" s="75"/>
      <c r="F421" s="55" t="s">
        <v>25</v>
      </c>
      <c r="G421" s="56">
        <f>+G372</f>
        <v>0</v>
      </c>
    </row>
    <row r="422" spans="1:7" ht="14.25">
      <c r="A422" s="75" t="str">
        <f>+numtext(G423)</f>
        <v>CERO PESOS 00/100 M.N.</v>
      </c>
      <c r="B422" s="75"/>
      <c r="C422" s="75"/>
      <c r="D422" s="75"/>
      <c r="E422" s="75"/>
      <c r="F422" s="55" t="s">
        <v>26</v>
      </c>
      <c r="G422" s="56">
        <f>ROUND(G421*0.16,2)</f>
        <v>0</v>
      </c>
    </row>
    <row r="423" spans="1:7" ht="14.25">
      <c r="A423" s="1"/>
      <c r="B423" s="1"/>
      <c r="C423" s="1"/>
      <c r="D423" s="1"/>
      <c r="E423" s="1"/>
      <c r="F423" s="55" t="s">
        <v>27</v>
      </c>
      <c r="G423" s="56">
        <f>+G421+G422</f>
        <v>0</v>
      </c>
    </row>
  </sheetData>
  <autoFilter ref="A16:G369"/>
  <mergeCells count="15">
    <mergeCell ref="C1:F1"/>
    <mergeCell ref="C3:F5"/>
    <mergeCell ref="B4:B5"/>
    <mergeCell ref="C6:E6"/>
    <mergeCell ref="B7:B9"/>
    <mergeCell ref="C7:E7"/>
    <mergeCell ref="C8:E8"/>
    <mergeCell ref="C9:E9"/>
    <mergeCell ref="A422:E422"/>
    <mergeCell ref="C10:F10"/>
    <mergeCell ref="B11:B12"/>
    <mergeCell ref="C11:F12"/>
    <mergeCell ref="G11:G12"/>
    <mergeCell ref="A14:G14"/>
    <mergeCell ref="A421:E421"/>
  </mergeCells>
  <conditionalFormatting sqref="A374">
    <cfRule type="duplicateValues" priority="69" dxfId="50"/>
  </conditionalFormatting>
  <conditionalFormatting sqref="A375">
    <cfRule type="duplicateValues" priority="68" dxfId="50"/>
  </conditionalFormatting>
  <conditionalFormatting sqref="A376">
    <cfRule type="duplicateValues" priority="67" dxfId="50"/>
  </conditionalFormatting>
  <conditionalFormatting sqref="A377">
    <cfRule type="duplicateValues" priority="66" dxfId="50"/>
  </conditionalFormatting>
  <conditionalFormatting sqref="A380">
    <cfRule type="duplicateValues" priority="65" dxfId="50"/>
  </conditionalFormatting>
  <conditionalFormatting sqref="A381">
    <cfRule type="duplicateValues" priority="64" dxfId="50"/>
  </conditionalFormatting>
  <conditionalFormatting sqref="A382">
    <cfRule type="duplicateValues" priority="63" dxfId="50"/>
  </conditionalFormatting>
  <conditionalFormatting sqref="A383">
    <cfRule type="duplicateValues" priority="62" dxfId="50"/>
  </conditionalFormatting>
  <conditionalFormatting sqref="A384">
    <cfRule type="duplicateValues" priority="61" dxfId="50"/>
  </conditionalFormatting>
  <conditionalFormatting sqref="A385">
    <cfRule type="duplicateValues" priority="60" dxfId="50"/>
  </conditionalFormatting>
  <conditionalFormatting sqref="A386">
    <cfRule type="duplicateValues" priority="59" dxfId="50"/>
  </conditionalFormatting>
  <conditionalFormatting sqref="A387">
    <cfRule type="duplicateValues" priority="58" dxfId="50"/>
  </conditionalFormatting>
  <conditionalFormatting sqref="A388">
    <cfRule type="duplicateValues" priority="57" dxfId="50"/>
  </conditionalFormatting>
  <conditionalFormatting sqref="A389">
    <cfRule type="duplicateValues" priority="56" dxfId="50"/>
  </conditionalFormatting>
  <conditionalFormatting sqref="A390">
    <cfRule type="duplicateValues" priority="55" dxfId="50"/>
  </conditionalFormatting>
  <conditionalFormatting sqref="A391">
    <cfRule type="duplicateValues" priority="54" dxfId="50"/>
  </conditionalFormatting>
  <conditionalFormatting sqref="A392">
    <cfRule type="duplicateValues" priority="53" dxfId="50"/>
  </conditionalFormatting>
  <conditionalFormatting sqref="A393">
    <cfRule type="duplicateValues" priority="52" dxfId="50"/>
  </conditionalFormatting>
  <conditionalFormatting sqref="A394">
    <cfRule type="duplicateValues" priority="51" dxfId="50"/>
  </conditionalFormatting>
  <conditionalFormatting sqref="A395">
    <cfRule type="duplicateValues" priority="50" dxfId="50"/>
  </conditionalFormatting>
  <conditionalFormatting sqref="A19:B19">
    <cfRule type="duplicateValues" priority="361" dxfId="50"/>
  </conditionalFormatting>
  <conditionalFormatting sqref="B374:B377 B380:B394">
    <cfRule type="duplicateValues" priority="151" dxfId="50"/>
  </conditionalFormatting>
  <conditionalFormatting sqref="B395">
    <cfRule type="duplicateValues" priority="71" dxfId="50"/>
  </conditionalFormatting>
  <conditionalFormatting sqref="F17:F50 F52:F66 F68:F370 F374:F377 F380:F420">
    <cfRule type="containsText" priority="96" dxfId="27" operator="containsText" text="CERO">
      <formula>NOT(ISERROR(SEARCH("CERO",F17)))</formula>
    </cfRule>
  </conditionalFormatting>
  <conditionalFormatting sqref="F378">
    <cfRule type="containsText" priority="25" dxfId="27" operator="containsText" text="CERO">
      <formula>NOT(ISERROR(SEARCH("CERO",F378)))</formula>
    </cfRule>
  </conditionalFormatting>
  <conditionalFormatting sqref="F379">
    <cfRule type="containsText" priority="24" dxfId="27" operator="containsText" text="CERO">
      <formula>NOT(ISERROR(SEARCH("CERO",F379)))</formula>
    </cfRule>
  </conditionalFormatting>
  <conditionalFormatting sqref="A37:B37">
    <cfRule type="duplicateValues" priority="23" dxfId="50"/>
  </conditionalFormatting>
  <conditionalFormatting sqref="A45:B45">
    <cfRule type="duplicateValues" priority="22" dxfId="50"/>
  </conditionalFormatting>
  <conditionalFormatting sqref="A50:B50">
    <cfRule type="duplicateValues" priority="21" dxfId="50"/>
  </conditionalFormatting>
  <conditionalFormatting sqref="A92:B92">
    <cfRule type="duplicateValues" priority="20" dxfId="50"/>
  </conditionalFormatting>
  <conditionalFormatting sqref="A105:B105">
    <cfRule type="duplicateValues" priority="19" dxfId="50"/>
  </conditionalFormatting>
  <conditionalFormatting sqref="A147:B147">
    <cfRule type="duplicateValues" priority="18" dxfId="50"/>
  </conditionalFormatting>
  <conditionalFormatting sqref="A172:B172">
    <cfRule type="duplicateValues" priority="17" dxfId="50"/>
  </conditionalFormatting>
  <conditionalFormatting sqref="A182:B182">
    <cfRule type="duplicateValues" priority="16" dxfId="50"/>
  </conditionalFormatting>
  <conditionalFormatting sqref="A196:B196">
    <cfRule type="duplicateValues" priority="15" dxfId="50"/>
  </conditionalFormatting>
  <conditionalFormatting sqref="A224:B224">
    <cfRule type="duplicateValues" priority="14" dxfId="50"/>
  </conditionalFormatting>
  <conditionalFormatting sqref="A232:B232">
    <cfRule type="duplicateValues" priority="13" dxfId="50"/>
  </conditionalFormatting>
  <conditionalFormatting sqref="A237:B237">
    <cfRule type="duplicateValues" priority="12" dxfId="50"/>
  </conditionalFormatting>
  <conditionalFormatting sqref="A241:B241">
    <cfRule type="duplicateValues" priority="11" dxfId="50"/>
  </conditionalFormatting>
  <conditionalFormatting sqref="A269:B269">
    <cfRule type="duplicateValues" priority="10" dxfId="50"/>
  </conditionalFormatting>
  <conditionalFormatting sqref="A279:B279">
    <cfRule type="duplicateValues" priority="9" dxfId="50"/>
  </conditionalFormatting>
  <conditionalFormatting sqref="A282:B282">
    <cfRule type="duplicateValues" priority="8" dxfId="50"/>
  </conditionalFormatting>
  <conditionalFormatting sqref="A311:B311">
    <cfRule type="duplicateValues" priority="7" dxfId="50"/>
  </conditionalFormatting>
  <conditionalFormatting sqref="A326:B326">
    <cfRule type="duplicateValues" priority="6" dxfId="50"/>
  </conditionalFormatting>
  <conditionalFormatting sqref="A333:B333">
    <cfRule type="duplicateValues" priority="5" dxfId="50"/>
  </conditionalFormatting>
  <conditionalFormatting sqref="A344:B344">
    <cfRule type="duplicateValues" priority="4" dxfId="50"/>
  </conditionalFormatting>
  <conditionalFormatting sqref="A367:B367">
    <cfRule type="duplicateValues" priority="3" dxfId="50"/>
  </conditionalFormatting>
  <conditionalFormatting sqref="F51">
    <cfRule type="containsText" priority="2" dxfId="27" operator="containsText" text="CERO">
      <formula>NOT(ISERROR(SEARCH("CERO",F51)))</formula>
    </cfRule>
  </conditionalFormatting>
  <conditionalFormatting sqref="F67">
    <cfRule type="containsText" priority="1" dxfId="27" operator="containsText" text="CERO">
      <formula>NOT(ISERROR(SEARCH("CERO",F67)))</formula>
    </cfRule>
  </conditionalFormatting>
  <conditionalFormatting sqref="A396:A420">
    <cfRule type="duplicateValues" priority="973" dxfId="50"/>
  </conditionalFormatting>
  <conditionalFormatting sqref="B396:B420">
    <cfRule type="duplicateValues" priority="975" dxfId="50"/>
  </conditionalFormatting>
  <pageMargins left="0.196850393700787" right="0.196850393700787" top="0.196850393700787" bottom="0.196850393700787" header="0.511811023622047" footer="0"/>
  <pageSetup firstPageNumber="1" useFirstPageNumber="1" fitToHeight="0" horizontalDpi="300" verticalDpi="300" orientation="landscape" paperSize="1" scale="77" r:id="rId2"/>
  <headerFooter>
    <oddFooter>&amp;CPágina &amp;P de &amp;N</oddFooter>
  </headerFooter>
  <rowBreaks count="2" manualBreakCount="2">
    <brk id="370" max="16383" man="1"/>
    <brk id="393" max="16383"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saulo enciso</dc:creator>
  <cp:keywords/>
  <dc:description/>
  <cp:lastModifiedBy>Jose Manuel Santiesteban Zaldivar</cp:lastModifiedBy>
  <cp:lastPrinted>2026-09-07T16:23:30Z</cp:lastPrinted>
  <dcterms:created xsi:type="dcterms:W3CDTF">2020-01-21T15:53:00Z</dcterms:created>
  <dcterms:modified xsi:type="dcterms:W3CDTF">2026-09-09T19:43:18Z</dcterms:modified>
  <cp:category/>
  <cp:revision>10</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KSOProductBuildVer">
    <vt:lpwstr>2058-11.2.0.10351</vt:lpwstr>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ICV">
    <vt:lpwstr>F004B19DD70B44CA8C0E6973A006BCC9</vt:lpwstr>
  </property>
</Properties>
</file>